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file01.stadtluzern.ch\Users II$\MuelleA5\Desktop\"/>
    </mc:Choice>
  </mc:AlternateContent>
  <bookViews>
    <workbookView showHorizontalScroll="0" showVerticalScroll="0" xWindow="240" yWindow="60" windowWidth="24780" windowHeight="12410"/>
  </bookViews>
  <sheets>
    <sheet name="Kosten berechnen  inkl. FeBe" sheetId="1" r:id="rId1"/>
    <sheet name="Bezug Tariftabelle ab 1.8.2012" sheetId="2" r:id="rId2"/>
    <sheet name="Tabelle3" sheetId="3" r:id="rId3"/>
  </sheets>
  <definedNames>
    <definedName name="_xlnm.Print_Area" localSheetId="0">'Kosten berechnen  inkl. FeBe'!$B$2:$M$32</definedName>
    <definedName name="Z_0BD0BA22_9AD6_4D55_A6BD_24F6F08AFBE3_.wvu.PrintArea" localSheetId="0" hidden="1">'Kosten berechnen  inkl. FeBe'!$B$2:$M$30</definedName>
    <definedName name="Z_0BD0BA22_9AD6_4D55_A6BD_24F6F08AFBE3_.wvu.Rows" localSheetId="0" hidden="1">'Kosten berechnen  inkl. FeBe'!$21:$21</definedName>
    <definedName name="Z_3F729104_337F_459B_A154_7F91DDA5220B_.wvu.PrintArea" localSheetId="0" hidden="1">'Kosten berechnen  inkl. FeBe'!$B$2:$M$30</definedName>
    <definedName name="Z_3F729104_337F_459B_A154_7F91DDA5220B_.wvu.Rows" localSheetId="0" hidden="1">'Kosten berechnen  inkl. FeBe'!$21:$21</definedName>
  </definedNames>
  <calcPr calcId="162913"/>
  <customWorkbookViews>
    <customWorkbookView name="blasiun - Persönliche Ansicht" guid="{0BD0BA22-9AD6-4D55-A6BD-24F6F08AFBE3}" mergeInterval="0" personalView="1" maximized="1" xWindow="1" yWindow="1" windowWidth="1676" windowHeight="823" activeSheetId="1"/>
    <customWorkbookView name="Blasius Nicole - Persönliche Ansicht" guid="{3F729104-337F-459B-A154-7F91DDA5220B}" mergeInterval="0" personalView="1" maximized="1" xWindow="-9" yWindow="-9" windowWidth="1938" windowHeight="1050" activeSheetId="1"/>
  </customWorkbookViews>
</workbook>
</file>

<file path=xl/calcChain.xml><?xml version="1.0" encoding="utf-8"?>
<calcChain xmlns="http://schemas.openxmlformats.org/spreadsheetml/2006/main">
  <c r="H11" i="1" l="1"/>
  <c r="K21" i="1"/>
  <c r="L20" i="1" l="1"/>
  <c r="H20" i="1"/>
  <c r="L19" i="1"/>
  <c r="H19" i="1"/>
  <c r="L18" i="1"/>
  <c r="H18" i="1"/>
  <c r="L17" i="1"/>
  <c r="H17" i="1"/>
  <c r="L16" i="1"/>
  <c r="H16" i="1"/>
  <c r="L15" i="1"/>
  <c r="H15" i="1"/>
  <c r="L14" i="1"/>
  <c r="H14" i="1"/>
  <c r="L13" i="1"/>
  <c r="H13" i="1"/>
  <c r="L12" i="1"/>
  <c r="H12" i="1"/>
  <c r="L11" i="1"/>
  <c r="L10" i="1" l="1"/>
  <c r="H10" i="1"/>
  <c r="L9" i="1"/>
  <c r="M27" i="1" s="1"/>
  <c r="M29" i="1" s="1"/>
  <c r="H9" i="1"/>
  <c r="I27" i="1" s="1"/>
  <c r="I28" i="1" l="1"/>
  <c r="I29" i="1"/>
  <c r="I30" i="1" s="1"/>
  <c r="I22" i="1"/>
  <c r="I24" i="1" s="1"/>
  <c r="M22" i="1"/>
  <c r="I23" i="1" l="1"/>
  <c r="M24" i="1"/>
  <c r="I25" i="1" s="1"/>
</calcChain>
</file>

<file path=xl/sharedStrings.xml><?xml version="1.0" encoding="utf-8"?>
<sst xmlns="http://schemas.openxmlformats.org/spreadsheetml/2006/main" count="63" uniqueCount="47">
  <si>
    <t>Früher Morgen Element 1</t>
  </si>
  <si>
    <t>Mittagstisch Element 2</t>
  </si>
  <si>
    <t>Früher Nachmittag Element 3</t>
  </si>
  <si>
    <t>Später Nachmittag Element 4</t>
  </si>
  <si>
    <t>Ferien-betreuung</t>
  </si>
  <si>
    <t>07.00-08.15</t>
  </si>
  <si>
    <t>11.45-13.45</t>
  </si>
  <si>
    <t>13.45-15.30</t>
  </si>
  <si>
    <t xml:space="preserve">15.30-18.00 </t>
  </si>
  <si>
    <t>bis 30'000</t>
  </si>
  <si>
    <t>40’000</t>
  </si>
  <si>
    <t>50’000</t>
  </si>
  <si>
    <t>60’000</t>
  </si>
  <si>
    <t>70’000</t>
  </si>
  <si>
    <t>80’000</t>
  </si>
  <si>
    <t>90’000</t>
  </si>
  <si>
    <t>100’000</t>
  </si>
  <si>
    <t>110’000</t>
  </si>
  <si>
    <t>120’000</t>
  </si>
  <si>
    <t>130’000</t>
  </si>
  <si>
    <t>über 130'000 und ausserstädtisch</t>
  </si>
  <si>
    <t>ganzer Tag</t>
  </si>
  <si>
    <t>Steuerbares
Einkommen</t>
  </si>
  <si>
    <t>Kosten pro Schulwoche</t>
  </si>
  <si>
    <t>Tagesbetreuung und Mittagstisch</t>
  </si>
  <si>
    <t>Ferienbetreuung</t>
  </si>
  <si>
    <t>Kosten pro Ferienwoche</t>
  </si>
  <si>
    <t>Kosten Betreuung pro Schulwoche</t>
  </si>
  <si>
    <t>Anzahl Tage pro Ferien- woche</t>
  </si>
  <si>
    <t>Anzahl Wochen pro Jahr</t>
  </si>
  <si>
    <t>für mehrere Kinder</t>
  </si>
  <si>
    <t>1 Kind</t>
  </si>
  <si>
    <t>1 Kind (Basis)</t>
  </si>
  <si>
    <t>massgebendes
Einkommen</t>
  </si>
  <si>
    <t>Geschwister mit Ermässigung</t>
  </si>
  <si>
    <t>Total der Kinder (mehr als eines)</t>
  </si>
  <si>
    <t>Die Berechnungen dienen als Richtwerte und sind unverbindlich.</t>
  </si>
  <si>
    <t>Kosten Ferienbetreuung
pro Ferienwoche</t>
  </si>
  <si>
    <t>Kosten Ferienbetreuung
pro Jahr</t>
  </si>
  <si>
    <t>Kosten Betreuung pro Jahr
(Basis 37 Schulwochen)</t>
  </si>
  <si>
    <t>Durchschnittliche Kosten Betreuung pro Monat
(Basis 37 Schulwochen / 12 Monate)</t>
  </si>
  <si>
    <t>Kalkulation Betreuungskosten pro Jahr (Total aus Tagesbetreuung, Mittagstisch und Ferienbetreuung)</t>
  </si>
  <si>
    <t xml:space="preserve">Kalkulation Betreuungskosten pro Jahr (Total aus Tagesbetreuung, Mittagstisch und Ferienbetreuung) </t>
  </si>
  <si>
    <t>Für alle Einkommensstufen beträgt der Tarif bei mehreren Kindern aus der gleichen Familien pro Kind 80 % des entsprechenden Tarifs.</t>
  </si>
  <si>
    <t>bis 29'999</t>
  </si>
  <si>
    <t xml:space="preserve">Wie viel Mal pro Schulwoche ist das Kind anwesend? Anzahl eintragen! </t>
  </si>
  <si>
    <t xml:space="preserve">Berechnung der Betreuungskosten (Kalkulation)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</si>
</sst>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SFr.&quot;\ #,##0.00"/>
  </numFmts>
  <fonts count="20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Frutiger"/>
    </font>
    <font>
      <sz val="9"/>
      <color rgb="FF000000"/>
      <name val="Frutiger"/>
    </font>
    <font>
      <sz val="8"/>
      <color theme="1"/>
      <name val="Arial"/>
      <family val="2"/>
    </font>
    <font>
      <sz val="11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  <font>
      <b/>
      <sz val="10"/>
      <color rgb="FF000000"/>
      <name val="Arial"/>
      <family val="2"/>
    </font>
    <font>
      <b/>
      <sz val="11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10"/>
      <color rgb="FFC00000"/>
      <name val="Arial"/>
      <family val="2"/>
    </font>
    <font>
      <sz val="10"/>
      <color theme="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color rgb="FFFF0000"/>
      <name val="Arial"/>
      <family val="2"/>
    </font>
    <font>
      <b/>
      <sz val="8"/>
      <color theme="1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EAF1DD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81">
    <border>
      <left/>
      <right/>
      <top/>
      <bottom/>
      <diagonal/>
    </border>
    <border>
      <left/>
      <right style="thick">
        <color rgb="FFFFFFFF"/>
      </right>
      <top/>
      <bottom/>
      <diagonal/>
    </border>
    <border>
      <left/>
      <right style="thick">
        <color rgb="FFFFFFFF"/>
      </right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/>
      <right style="thick">
        <color rgb="FFFFFFFF"/>
      </right>
      <top/>
      <bottom style="medium">
        <color rgb="FFFFFFFF"/>
      </bottom>
      <diagonal/>
    </border>
    <border>
      <left/>
      <right style="thick">
        <color rgb="FFFFFFFF"/>
      </right>
      <top/>
      <bottom style="thick">
        <color rgb="FFFFFFFF"/>
      </bottom>
      <diagonal/>
    </border>
    <border>
      <left style="thick">
        <color rgb="FFFFFFFF"/>
      </left>
      <right style="medium">
        <color rgb="FFFFFFFF"/>
      </right>
      <top/>
      <bottom/>
      <diagonal/>
    </border>
    <border>
      <left style="medium">
        <color rgb="FFFFFFFF"/>
      </left>
      <right style="medium">
        <color rgb="FFFFFFFF"/>
      </right>
      <top/>
      <bottom/>
      <diagonal/>
    </border>
    <border>
      <left style="thick">
        <color rgb="FFFFFFFF"/>
      </left>
      <right style="medium">
        <color rgb="FFFFFFFF"/>
      </right>
      <top/>
      <bottom style="medium">
        <color theme="0"/>
      </bottom>
      <diagonal/>
    </border>
    <border>
      <left/>
      <right style="medium">
        <color rgb="FFFFFFFF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/>
      <diagonal/>
    </border>
    <border>
      <left/>
      <right style="thick">
        <color rgb="FFFFFFFF"/>
      </right>
      <top style="medium">
        <color theme="0"/>
      </top>
      <bottom/>
      <diagonal/>
    </border>
    <border>
      <left style="thick">
        <color rgb="FFFFFFFF"/>
      </left>
      <right style="medium">
        <color rgb="FFFFFFFF"/>
      </right>
      <top style="medium">
        <color theme="0"/>
      </top>
      <bottom/>
      <diagonal/>
    </border>
    <border>
      <left style="medium">
        <color rgb="FFFFFFFF"/>
      </left>
      <right style="medium">
        <color rgb="FFFFFFFF"/>
      </right>
      <top style="medium">
        <color theme="0"/>
      </top>
      <bottom/>
      <diagonal/>
    </border>
    <border>
      <left style="medium">
        <color rgb="FFFFFFFF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medium">
        <color rgb="FFFFFFFF"/>
      </left>
      <right style="medium">
        <color theme="0"/>
      </right>
      <top/>
      <bottom/>
      <diagonal/>
    </border>
    <border>
      <left style="medium">
        <color theme="0"/>
      </left>
      <right/>
      <top/>
      <bottom style="thick">
        <color rgb="FFFFFFFF"/>
      </bottom>
      <diagonal/>
    </border>
    <border>
      <left/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thick">
        <color rgb="FFFFFFFF"/>
      </top>
      <bottom style="medium">
        <color rgb="FFFFFFFF"/>
      </bottom>
      <diagonal/>
    </border>
    <border>
      <left/>
      <right style="medium">
        <color theme="0"/>
      </right>
      <top/>
      <bottom style="medium">
        <color rgb="FFFFFFFF"/>
      </bottom>
      <diagonal/>
    </border>
    <border>
      <left style="medium">
        <color theme="0"/>
      </left>
      <right style="thick">
        <color rgb="FFFFFFFF"/>
      </right>
      <top/>
      <bottom style="medium">
        <color rgb="FFFFFFFF"/>
      </bottom>
      <diagonal/>
    </border>
    <border>
      <left style="medium">
        <color theme="0"/>
      </left>
      <right/>
      <top style="medium">
        <color rgb="FFFFFFFF"/>
      </top>
      <bottom style="medium">
        <color theme="0"/>
      </bottom>
      <diagonal/>
    </border>
    <border>
      <left/>
      <right style="thick">
        <color rgb="FFFFFFFF"/>
      </right>
      <top style="medium">
        <color rgb="FFFFFFFF"/>
      </top>
      <bottom style="medium">
        <color theme="0"/>
      </bottom>
      <diagonal/>
    </border>
    <border>
      <left/>
      <right style="medium">
        <color theme="0"/>
      </right>
      <top style="medium">
        <color rgb="FFFFFFFF"/>
      </top>
      <bottom style="medium">
        <color theme="0"/>
      </bottom>
      <diagonal/>
    </border>
    <border>
      <left/>
      <right style="medium">
        <color theme="0"/>
      </right>
      <top/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ck">
        <color rgb="FFFFFFFF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medium">
        <color rgb="FFFFFFFF"/>
      </left>
      <right/>
      <top style="medium">
        <color theme="0"/>
      </top>
      <bottom/>
      <diagonal/>
    </border>
    <border>
      <left style="medium">
        <color rgb="FFFFFFFF"/>
      </left>
      <right/>
      <top/>
      <bottom/>
      <diagonal/>
    </border>
    <border>
      <left/>
      <right/>
      <top style="medium">
        <color theme="0"/>
      </top>
      <bottom style="medium">
        <color rgb="FFFFFFFF"/>
      </bottom>
      <diagonal/>
    </border>
    <border>
      <left/>
      <right style="medium">
        <color theme="0"/>
      </right>
      <top style="medium">
        <color theme="0"/>
      </top>
      <bottom style="medium">
        <color rgb="FFFFFFFF"/>
      </bottom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 style="medium">
        <color theme="0"/>
      </top>
      <bottom style="medium">
        <color theme="0"/>
      </bottom>
      <diagonal/>
    </border>
    <border>
      <left style="thick">
        <color indexed="64"/>
      </left>
      <right/>
      <top style="medium">
        <color theme="0"/>
      </top>
      <bottom/>
      <diagonal/>
    </border>
    <border>
      <left style="medium">
        <color rgb="FFFFFFFF"/>
      </left>
      <right style="thick">
        <color indexed="64"/>
      </right>
      <top style="medium">
        <color theme="0"/>
      </top>
      <bottom/>
      <diagonal/>
    </border>
    <border>
      <left style="medium">
        <color rgb="FFFFFFFF"/>
      </left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rgb="FFFFFFFF"/>
      </bottom>
      <diagonal/>
    </border>
    <border>
      <left/>
      <right style="thick">
        <color indexed="64"/>
      </right>
      <top/>
      <bottom style="medium">
        <color theme="0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 style="thick">
        <color rgb="FFFFFFFF"/>
      </top>
      <bottom style="medium">
        <color rgb="FFFFFFFF"/>
      </bottom>
      <diagonal/>
    </border>
    <border>
      <left style="thick">
        <color indexed="64"/>
      </left>
      <right style="thick">
        <color rgb="FFFFFFFF"/>
      </right>
      <top/>
      <bottom style="medium">
        <color rgb="FFFFFFFF"/>
      </bottom>
      <diagonal/>
    </border>
    <border>
      <left style="thick">
        <color indexed="64"/>
      </left>
      <right/>
      <top style="medium">
        <color rgb="FFFFFFFF"/>
      </top>
      <bottom style="medium">
        <color theme="0"/>
      </bottom>
      <diagonal/>
    </border>
    <border>
      <left style="thick">
        <color indexed="64"/>
      </left>
      <right/>
      <top style="medium">
        <color rgb="FFFFFFFF"/>
      </top>
      <bottom style="thick">
        <color indexed="64"/>
      </bottom>
      <diagonal/>
    </border>
    <border>
      <left/>
      <right style="thick">
        <color rgb="FFFFFFFF"/>
      </right>
      <top style="medium">
        <color rgb="FFFFFFFF"/>
      </top>
      <bottom style="thick">
        <color indexed="64"/>
      </bottom>
      <diagonal/>
    </border>
    <border>
      <left style="thick">
        <color rgb="FFFFFFFF"/>
      </left>
      <right/>
      <top style="medium">
        <color theme="0"/>
      </top>
      <bottom style="thick">
        <color indexed="64"/>
      </bottom>
      <diagonal/>
    </border>
    <border>
      <left/>
      <right/>
      <top style="medium">
        <color theme="0"/>
      </top>
      <bottom style="thick">
        <color indexed="64"/>
      </bottom>
      <diagonal/>
    </border>
    <border>
      <left/>
      <right style="thick">
        <color rgb="FFFFFFFF"/>
      </right>
      <top style="medium">
        <color theme="0"/>
      </top>
      <bottom style="thick">
        <color indexed="64"/>
      </bottom>
      <diagonal/>
    </border>
    <border>
      <left/>
      <right style="medium">
        <color theme="0"/>
      </right>
      <top style="medium">
        <color rgb="FFFFFFFF"/>
      </top>
      <bottom style="thick">
        <color indexed="64"/>
      </bottom>
      <diagonal/>
    </border>
    <border>
      <left/>
      <right style="medium">
        <color theme="0"/>
      </right>
      <top style="medium">
        <color theme="0"/>
      </top>
      <bottom style="thick">
        <color indexed="64"/>
      </bottom>
      <diagonal/>
    </border>
    <border>
      <left/>
      <right style="thick">
        <color indexed="64"/>
      </right>
      <top style="medium">
        <color theme="0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/>
      <top style="medium">
        <color indexed="64"/>
      </top>
      <bottom style="medium">
        <color theme="0"/>
      </bottom>
      <diagonal/>
    </border>
    <border>
      <left/>
      <right/>
      <top style="medium">
        <color indexed="64"/>
      </top>
      <bottom style="medium">
        <color theme="0"/>
      </bottom>
      <diagonal/>
    </border>
    <border>
      <left/>
      <right style="medium">
        <color theme="0"/>
      </right>
      <top style="medium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/>
      <top style="medium">
        <color theme="0"/>
      </top>
      <bottom/>
      <diagonal/>
    </border>
    <border>
      <left/>
      <right style="medium">
        <color theme="0"/>
      </right>
      <top style="medium">
        <color rgb="FFFFFFFF"/>
      </top>
      <bottom/>
      <diagonal/>
    </border>
    <border>
      <left/>
      <right/>
      <top/>
      <bottom style="medium">
        <color rgb="FFFFFFFF"/>
      </bottom>
      <diagonal/>
    </border>
    <border>
      <left style="thick">
        <color indexed="64"/>
      </left>
      <right/>
      <top style="medium">
        <color rgb="FFFFFFFF"/>
      </top>
      <bottom style="medium">
        <color indexed="64"/>
      </bottom>
      <diagonal/>
    </border>
    <border>
      <left/>
      <right style="thick">
        <color rgb="FFFFFFFF"/>
      </right>
      <top style="medium">
        <color rgb="FFFFFFFF"/>
      </top>
      <bottom style="medium">
        <color indexed="64"/>
      </bottom>
      <diagonal/>
    </border>
    <border>
      <left style="thick">
        <color rgb="FFFFFFFF"/>
      </left>
      <right/>
      <top style="medium">
        <color theme="0"/>
      </top>
      <bottom style="medium">
        <color indexed="64"/>
      </bottom>
      <diagonal/>
    </border>
    <border>
      <left/>
      <right/>
      <top style="medium">
        <color theme="0"/>
      </top>
      <bottom style="medium">
        <color indexed="64"/>
      </bottom>
      <diagonal/>
    </border>
    <border>
      <left/>
      <right style="thick">
        <color rgb="FFFFFFFF"/>
      </right>
      <top style="medium">
        <color theme="0"/>
      </top>
      <bottom style="medium">
        <color indexed="64"/>
      </bottom>
      <diagonal/>
    </border>
    <border>
      <left/>
      <right style="medium">
        <color theme="0"/>
      </right>
      <top style="medium">
        <color theme="0"/>
      </top>
      <bottom style="medium">
        <color indexed="64"/>
      </bottom>
      <diagonal/>
    </border>
    <border>
      <left/>
      <right style="thick">
        <color indexed="64"/>
      </right>
      <top style="medium">
        <color theme="0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medium">
        <color rgb="FFFFFFFF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/>
      <top style="medium">
        <color indexed="64"/>
      </top>
      <bottom style="medium">
        <color indexed="64"/>
      </bottom>
      <diagonal/>
    </border>
    <border>
      <left style="thick">
        <color rgb="FFFFFFFF"/>
      </left>
      <right style="medium">
        <color theme="0"/>
      </right>
      <top style="medium">
        <color theme="0"/>
      </top>
      <bottom style="medium">
        <color indexed="64"/>
      </bottom>
      <diagonal/>
    </border>
    <border>
      <left style="thick">
        <color rgb="FFFFFFFF"/>
      </left>
      <right/>
      <top style="medium">
        <color theme="0"/>
      </top>
      <bottom style="medium">
        <color theme="0"/>
      </bottom>
      <diagonal/>
    </border>
  </borders>
  <cellStyleXfs count="1">
    <xf numFmtId="0" fontId="0" fillId="0" borderId="0"/>
  </cellStyleXfs>
  <cellXfs count="185">
    <xf numFmtId="0" fontId="0" fillId="0" borderId="0" xfId="0"/>
    <xf numFmtId="0" fontId="0" fillId="0" borderId="0" xfId="0" applyAlignment="1"/>
    <xf numFmtId="0" fontId="0" fillId="0" borderId="16" xfId="0" applyBorder="1"/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3" fontId="3" fillId="2" borderId="22" xfId="0" applyNumberFormat="1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right" vertical="center" wrapText="1"/>
    </xf>
    <xf numFmtId="0" fontId="0" fillId="0" borderId="16" xfId="0" applyBorder="1" applyAlignment="1"/>
    <xf numFmtId="0" fontId="3" fillId="2" borderId="19" xfId="0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21" xfId="0" applyNumberFormat="1" applyFont="1" applyFill="1" applyBorder="1" applyAlignment="1">
      <alignment horizontal="center" vertical="center" wrapText="1"/>
    </xf>
    <xf numFmtId="2" fontId="2" fillId="2" borderId="24" xfId="0" applyNumberFormat="1" applyFont="1" applyFill="1" applyBorder="1" applyAlignment="1">
      <alignment horizontal="center" vertical="center" wrapText="1"/>
    </xf>
    <xf numFmtId="2" fontId="2" fillId="2" borderId="25" xfId="0" applyNumberFormat="1" applyFont="1" applyFill="1" applyBorder="1" applyAlignment="1">
      <alignment horizontal="center" vertical="center" wrapText="1"/>
    </xf>
    <xf numFmtId="0" fontId="1" fillId="0" borderId="0" xfId="0" applyFont="1"/>
    <xf numFmtId="0" fontId="1" fillId="4" borderId="0" xfId="0" applyFont="1" applyFill="1"/>
    <xf numFmtId="0" fontId="5" fillId="0" borderId="0" xfId="0" applyFont="1"/>
    <xf numFmtId="0" fontId="6" fillId="4" borderId="0" xfId="0" applyFont="1" applyFill="1"/>
    <xf numFmtId="0" fontId="6" fillId="0" borderId="0" xfId="0" applyFont="1"/>
    <xf numFmtId="0" fontId="0" fillId="4" borderId="0" xfId="0" applyFont="1" applyFill="1"/>
    <xf numFmtId="0" fontId="0" fillId="4" borderId="0" xfId="0" applyFont="1" applyFill="1" applyAlignment="1">
      <alignment horizontal="right"/>
    </xf>
    <xf numFmtId="0" fontId="0" fillId="3" borderId="37" xfId="0" applyFont="1" applyFill="1" applyBorder="1"/>
    <xf numFmtId="0" fontId="0" fillId="3" borderId="19" xfId="0" applyFont="1" applyFill="1" applyBorder="1"/>
    <xf numFmtId="2" fontId="11" fillId="5" borderId="19" xfId="0" applyNumberFormat="1" applyFont="1" applyFill="1" applyBorder="1" applyAlignment="1">
      <alignment horizontal="right" vertical="center" wrapText="1"/>
    </xf>
    <xf numFmtId="2" fontId="11" fillId="5" borderId="43" xfId="0" applyNumberFormat="1" applyFont="1" applyFill="1" applyBorder="1" applyAlignment="1">
      <alignment horizontal="right" vertical="center" wrapText="1"/>
    </xf>
    <xf numFmtId="0" fontId="0" fillId="0" borderId="0" xfId="0" applyFont="1"/>
    <xf numFmtId="0" fontId="13" fillId="5" borderId="9" xfId="0" applyFont="1" applyFill="1" applyBorder="1" applyAlignment="1">
      <alignment horizontal="center" vertical="center" wrapText="1"/>
    </xf>
    <xf numFmtId="0" fontId="13" fillId="5" borderId="19" xfId="0" applyFont="1" applyFill="1" applyBorder="1" applyAlignment="1">
      <alignment horizontal="center" vertical="center" wrapText="1"/>
    </xf>
    <xf numFmtId="0" fontId="13" fillId="5" borderId="43" xfId="0" applyFont="1" applyFill="1" applyBorder="1" applyAlignment="1">
      <alignment horizontal="right" vertical="center" wrapText="1"/>
    </xf>
    <xf numFmtId="0" fontId="11" fillId="5" borderId="28" xfId="0" applyFont="1" applyFill="1" applyBorder="1" applyAlignment="1">
      <alignment horizontal="center" vertical="center" wrapText="1"/>
    </xf>
    <xf numFmtId="0" fontId="11" fillId="5" borderId="26" xfId="0" applyFont="1" applyFill="1" applyBorder="1" applyAlignment="1">
      <alignment horizontal="center" vertical="center" wrapText="1"/>
    </xf>
    <xf numFmtId="0" fontId="11" fillId="5" borderId="44" xfId="0" applyFont="1" applyFill="1" applyBorder="1" applyAlignment="1">
      <alignment horizontal="right" vertical="center" wrapText="1"/>
    </xf>
    <xf numFmtId="2" fontId="9" fillId="5" borderId="10" xfId="0" applyNumberFormat="1" applyFont="1" applyFill="1" applyBorder="1" applyAlignment="1">
      <alignment horizontal="center" vertical="center" wrapText="1"/>
    </xf>
    <xf numFmtId="2" fontId="9" fillId="5" borderId="27" xfId="0" applyNumberFormat="1" applyFont="1" applyFill="1" applyBorder="1" applyAlignment="1">
      <alignment horizontal="center" vertical="center" wrapText="1"/>
    </xf>
    <xf numFmtId="2" fontId="9" fillId="5" borderId="38" xfId="0" applyNumberFormat="1" applyFont="1" applyFill="1" applyBorder="1" applyAlignment="1">
      <alignment horizontal="right" vertical="center" wrapText="1"/>
    </xf>
    <xf numFmtId="1" fontId="16" fillId="5" borderId="10" xfId="0" applyNumberFormat="1" applyFont="1" applyFill="1" applyBorder="1" applyAlignment="1" applyProtection="1">
      <alignment horizontal="center" vertical="center" wrapText="1"/>
      <protection locked="0"/>
    </xf>
    <xf numFmtId="1" fontId="16" fillId="5" borderId="27" xfId="0" applyNumberFormat="1" applyFont="1" applyFill="1" applyBorder="1" applyAlignment="1" applyProtection="1">
      <alignment horizontal="center" vertical="center" wrapText="1"/>
      <protection locked="0"/>
    </xf>
    <xf numFmtId="2" fontId="16" fillId="5" borderId="27" xfId="0" applyNumberFormat="1" applyFont="1" applyFill="1" applyBorder="1" applyAlignment="1">
      <alignment horizontal="center" vertical="center" wrapText="1"/>
    </xf>
    <xf numFmtId="2" fontId="11" fillId="5" borderId="38" xfId="0" applyNumberFormat="1" applyFont="1" applyFill="1" applyBorder="1" applyAlignment="1">
      <alignment horizontal="right" vertical="center" wrapText="1"/>
    </xf>
    <xf numFmtId="3" fontId="13" fillId="3" borderId="46" xfId="0" applyNumberFormat="1" applyFont="1" applyFill="1" applyBorder="1" applyAlignment="1">
      <alignment horizontal="right" vertical="center" wrapText="1"/>
    </xf>
    <xf numFmtId="1" fontId="16" fillId="5" borderId="4" xfId="0" applyNumberFormat="1" applyFont="1" applyFill="1" applyBorder="1" applyAlignment="1" applyProtection="1">
      <alignment horizontal="center" vertical="center" wrapText="1"/>
      <protection locked="0"/>
    </xf>
    <xf numFmtId="0" fontId="0" fillId="4" borderId="0" xfId="0" applyFont="1" applyFill="1" applyBorder="1"/>
    <xf numFmtId="1" fontId="16" fillId="5" borderId="24" xfId="0" applyNumberFormat="1" applyFont="1" applyFill="1" applyBorder="1" applyAlignment="1" applyProtection="1">
      <alignment horizontal="center" vertical="center" wrapText="1"/>
      <protection locked="0"/>
    </xf>
    <xf numFmtId="0" fontId="13" fillId="3" borderId="47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2" fontId="9" fillId="5" borderId="24" xfId="0" applyNumberFormat="1" applyFont="1" applyFill="1" applyBorder="1" applyAlignment="1">
      <alignment horizontal="center" vertical="center" wrapText="1"/>
    </xf>
    <xf numFmtId="1" fontId="16" fillId="5" borderId="27" xfId="0" applyNumberFormat="1" applyFont="1" applyFill="1" applyBorder="1" applyAlignment="1">
      <alignment horizontal="center" vertical="center" wrapText="1"/>
    </xf>
    <xf numFmtId="2" fontId="11" fillId="5" borderId="27" xfId="0" applyNumberFormat="1" applyFont="1" applyFill="1" applyBorder="1" applyAlignment="1">
      <alignment horizontal="center" vertical="center" wrapText="1"/>
    </xf>
    <xf numFmtId="2" fontId="11" fillId="5" borderId="19" xfId="0" applyNumberFormat="1" applyFont="1" applyFill="1" applyBorder="1" applyAlignment="1">
      <alignment horizontal="center" vertical="center" wrapText="1"/>
    </xf>
    <xf numFmtId="164" fontId="16" fillId="5" borderId="43" xfId="0" applyNumberFormat="1" applyFont="1" applyFill="1" applyBorder="1" applyAlignment="1">
      <alignment horizontal="right" vertical="center" wrapText="1"/>
    </xf>
    <xf numFmtId="1" fontId="16" fillId="3" borderId="27" xfId="0" applyNumberFormat="1" applyFont="1" applyFill="1" applyBorder="1" applyAlignment="1">
      <alignment horizontal="center" vertical="center" wrapText="1"/>
    </xf>
    <xf numFmtId="164" fontId="16" fillId="3" borderId="38" xfId="0" applyNumberFormat="1" applyFont="1" applyFill="1" applyBorder="1" applyAlignment="1">
      <alignment horizontal="right" vertical="center" wrapText="1"/>
    </xf>
    <xf numFmtId="1" fontId="11" fillId="5" borderId="27" xfId="0" applyNumberFormat="1" applyFont="1" applyFill="1" applyBorder="1" applyAlignment="1">
      <alignment horizontal="center" vertical="center" wrapText="1"/>
    </xf>
    <xf numFmtId="164" fontId="16" fillId="5" borderId="38" xfId="0" applyNumberFormat="1" applyFont="1" applyFill="1" applyBorder="1" applyAlignment="1">
      <alignment horizontal="right" vertical="center" wrapText="1"/>
    </xf>
    <xf numFmtId="1" fontId="11" fillId="3" borderId="72" xfId="0" applyNumberFormat="1" applyFont="1" applyFill="1" applyBorder="1" applyAlignment="1">
      <alignment horizontal="center" vertical="center" wrapText="1"/>
    </xf>
    <xf numFmtId="164" fontId="16" fillId="3" borderId="73" xfId="0" applyNumberFormat="1" applyFont="1" applyFill="1" applyBorder="1" applyAlignment="1">
      <alignment horizontal="right" vertical="center" wrapText="1"/>
    </xf>
    <xf numFmtId="0" fontId="0" fillId="4" borderId="44" xfId="0" applyFont="1" applyFill="1" applyBorder="1"/>
    <xf numFmtId="0" fontId="7" fillId="3" borderId="74" xfId="0" applyFont="1" applyFill="1" applyBorder="1" applyAlignment="1">
      <alignment horizontal="left" vertical="center"/>
    </xf>
    <xf numFmtId="0" fontId="7" fillId="3" borderId="57" xfId="0" applyFont="1" applyFill="1" applyBorder="1" applyAlignment="1">
      <alignment horizontal="left" vertical="center"/>
    </xf>
    <xf numFmtId="0" fontId="7" fillId="3" borderId="77" xfId="0" applyFont="1" applyFill="1" applyBorder="1" applyAlignment="1" applyProtection="1">
      <alignment horizontal="center" vertical="center"/>
      <protection locked="0"/>
    </xf>
    <xf numFmtId="1" fontId="11" fillId="3" borderId="54" xfId="0" applyNumberFormat="1" applyFont="1" applyFill="1" applyBorder="1" applyAlignment="1">
      <alignment horizontal="center" vertical="center" wrapText="1"/>
    </xf>
    <xf numFmtId="164" fontId="16" fillId="3" borderId="55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right"/>
    </xf>
    <xf numFmtId="3" fontId="13" fillId="3" borderId="4" xfId="0" applyNumberFormat="1" applyFont="1" applyFill="1" applyBorder="1" applyAlignment="1">
      <alignment horizontal="right" vertical="center" wrapText="1"/>
    </xf>
    <xf numFmtId="2" fontId="9" fillId="6" borderId="19" xfId="0" applyNumberFormat="1" applyFont="1" applyFill="1" applyBorder="1" applyAlignment="1">
      <alignment horizontal="center" vertical="center" wrapText="1"/>
    </xf>
    <xf numFmtId="2" fontId="9" fillId="6" borderId="32" xfId="0" applyNumberFormat="1" applyFont="1" applyFill="1" applyBorder="1" applyAlignment="1">
      <alignment horizontal="right" vertical="center" wrapText="1"/>
    </xf>
    <xf numFmtId="0" fontId="9" fillId="6" borderId="33" xfId="0" applyFont="1" applyFill="1" applyBorder="1" applyAlignment="1">
      <alignment horizontal="right" vertical="center" wrapText="1"/>
    </xf>
    <xf numFmtId="0" fontId="9" fillId="6" borderId="34" xfId="0" applyFont="1" applyFill="1" applyBorder="1" applyAlignment="1">
      <alignment horizontal="right" vertical="center" wrapText="1"/>
    </xf>
    <xf numFmtId="0" fontId="13" fillId="6" borderId="8" xfId="0" applyFont="1" applyFill="1" applyBorder="1" applyAlignment="1">
      <alignment horizontal="center" vertical="center" wrapText="1"/>
    </xf>
    <xf numFmtId="0" fontId="13" fillId="6" borderId="9" xfId="0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/>
    </xf>
    <xf numFmtId="0" fontId="13" fillId="6" borderId="32" xfId="0" applyFont="1" applyFill="1" applyBorder="1" applyAlignment="1">
      <alignment horizontal="right" vertical="center" wrapText="1"/>
    </xf>
    <xf numFmtId="0" fontId="11" fillId="6" borderId="26" xfId="0" applyFont="1" applyFill="1" applyBorder="1" applyAlignment="1">
      <alignment horizontal="right" vertical="center" wrapText="1"/>
    </xf>
    <xf numFmtId="2" fontId="9" fillId="6" borderId="10" xfId="0" applyNumberFormat="1" applyFont="1" applyFill="1" applyBorder="1" applyAlignment="1">
      <alignment horizontal="center" vertical="center" wrapText="1"/>
    </xf>
    <xf numFmtId="2" fontId="9" fillId="6" borderId="27" xfId="0" applyNumberFormat="1" applyFont="1" applyFill="1" applyBorder="1" applyAlignment="1">
      <alignment horizontal="right" vertical="center" wrapText="1"/>
    </xf>
    <xf numFmtId="1" fontId="16" fillId="6" borderId="10" xfId="0" applyNumberFormat="1" applyFont="1" applyFill="1" applyBorder="1" applyAlignment="1" applyProtection="1">
      <alignment horizontal="center" vertical="center" wrapText="1"/>
      <protection locked="0"/>
    </xf>
    <xf numFmtId="2" fontId="16" fillId="6" borderId="27" xfId="0" applyNumberFormat="1" applyFont="1" applyFill="1" applyBorder="1" applyAlignment="1">
      <alignment horizontal="center" vertical="center" wrapText="1"/>
    </xf>
    <xf numFmtId="2" fontId="9" fillId="6" borderId="10" xfId="0" applyNumberFormat="1" applyFont="1" applyFill="1" applyBorder="1" applyAlignment="1">
      <alignment horizontal="right" vertical="center" wrapText="1"/>
    </xf>
    <xf numFmtId="1" fontId="16" fillId="6" borderId="4" xfId="0" applyNumberFormat="1" applyFont="1" applyFill="1" applyBorder="1" applyAlignment="1" applyProtection="1">
      <alignment horizontal="center" vertical="center" wrapText="1"/>
      <protection locked="0"/>
    </xf>
    <xf numFmtId="2" fontId="9" fillId="6" borderId="4" xfId="0" applyNumberFormat="1" applyFont="1" applyFill="1" applyBorder="1" applyAlignment="1">
      <alignment horizontal="right" vertical="center" wrapText="1"/>
    </xf>
    <xf numFmtId="1" fontId="16" fillId="6" borderId="24" xfId="0" applyNumberFormat="1" applyFont="1" applyFill="1" applyBorder="1" applyAlignment="1" applyProtection="1">
      <alignment horizontal="center" vertical="center" wrapText="1"/>
      <protection locked="0"/>
    </xf>
    <xf numFmtId="2" fontId="9" fillId="6" borderId="24" xfId="0" applyNumberFormat="1" applyFont="1" applyFill="1" applyBorder="1" applyAlignment="1">
      <alignment horizontal="right" vertical="center" wrapText="1"/>
    </xf>
    <xf numFmtId="2" fontId="9" fillId="6" borderId="24" xfId="0" applyNumberFormat="1" applyFont="1" applyFill="1" applyBorder="1" applyAlignment="1">
      <alignment horizontal="center" vertical="center" wrapText="1"/>
    </xf>
    <xf numFmtId="2" fontId="16" fillId="6" borderId="19" xfId="0" applyNumberFormat="1" applyFont="1" applyFill="1" applyBorder="1" applyAlignment="1">
      <alignment horizontal="center" vertical="center" wrapText="1"/>
    </xf>
    <xf numFmtId="2" fontId="11" fillId="6" borderId="32" xfId="0" applyNumberFormat="1" applyFont="1" applyFill="1" applyBorder="1" applyAlignment="1">
      <alignment horizontal="right" vertical="center" wrapText="1"/>
    </xf>
    <xf numFmtId="2" fontId="11" fillId="6" borderId="19" xfId="0" applyNumberFormat="1" applyFont="1" applyFill="1" applyBorder="1" applyAlignment="1">
      <alignment horizontal="center" vertical="center" wrapText="1"/>
    </xf>
    <xf numFmtId="164" fontId="16" fillId="6" borderId="32" xfId="0" applyNumberFormat="1" applyFont="1" applyFill="1" applyBorder="1" applyAlignment="1">
      <alignment horizontal="right" vertical="center" wrapText="1"/>
    </xf>
    <xf numFmtId="2" fontId="11" fillId="6" borderId="25" xfId="0" applyNumberFormat="1" applyFont="1" applyFill="1" applyBorder="1" applyAlignment="1">
      <alignment horizontal="center" vertical="center" wrapText="1"/>
    </xf>
    <xf numFmtId="164" fontId="16" fillId="6" borderId="25" xfId="0" applyNumberFormat="1" applyFont="1" applyFill="1" applyBorder="1" applyAlignment="1">
      <alignment horizontal="right" vertical="center" wrapText="1"/>
    </xf>
    <xf numFmtId="2" fontId="11" fillId="6" borderId="61" xfId="0" applyNumberFormat="1" applyFont="1" applyFill="1" applyBorder="1" applyAlignment="1">
      <alignment horizontal="center" vertical="center" wrapText="1"/>
    </xf>
    <xf numFmtId="2" fontId="16" fillId="7" borderId="79" xfId="0" applyNumberFormat="1" applyFont="1" applyFill="1" applyBorder="1" applyAlignment="1">
      <alignment horizontal="center" vertical="center" wrapText="1"/>
    </xf>
    <xf numFmtId="164" fontId="16" fillId="7" borderId="65" xfId="0" applyNumberFormat="1" applyFont="1" applyFill="1" applyBorder="1" applyAlignment="1">
      <alignment horizontal="right" vertical="center" wrapText="1"/>
    </xf>
    <xf numFmtId="2" fontId="16" fillId="7" borderId="53" xfId="0" applyNumberFormat="1" applyFont="1" applyFill="1" applyBorder="1" applyAlignment="1">
      <alignment horizontal="center" vertical="center" wrapText="1"/>
    </xf>
    <xf numFmtId="164" fontId="16" fillId="7" borderId="53" xfId="0" applyNumberFormat="1" applyFont="1" applyFill="1" applyBorder="1" applyAlignment="1">
      <alignment horizontal="right" vertical="center" wrapText="1"/>
    </xf>
    <xf numFmtId="0" fontId="13" fillId="3" borderId="48" xfId="0" applyFont="1" applyFill="1" applyBorder="1" applyAlignment="1">
      <alignment horizontal="center" vertical="center" wrapText="1"/>
    </xf>
    <xf numFmtId="0" fontId="13" fillId="3" borderId="49" xfId="0" applyFont="1" applyFill="1" applyBorder="1" applyAlignment="1">
      <alignment horizontal="center" vertical="center" wrapText="1"/>
    </xf>
    <xf numFmtId="2" fontId="16" fillId="7" borderId="50" xfId="0" applyNumberFormat="1" applyFont="1" applyFill="1" applyBorder="1" applyAlignment="1">
      <alignment horizontal="left" vertical="center" wrapText="1"/>
    </xf>
    <xf numFmtId="0" fontId="0" fillId="7" borderId="51" xfId="0" applyFont="1" applyFill="1" applyBorder="1"/>
    <xf numFmtId="0" fontId="0" fillId="7" borderId="52" xfId="0" applyFont="1" applyFill="1" applyBorder="1"/>
    <xf numFmtId="2" fontId="9" fillId="3" borderId="51" xfId="0" applyNumberFormat="1" applyFont="1" applyFill="1" applyBorder="1" applyAlignment="1">
      <alignment horizontal="left" vertical="center" wrapText="1"/>
    </xf>
    <xf numFmtId="0" fontId="0" fillId="3" borderId="54" xfId="0" applyFont="1" applyFill="1" applyBorder="1" applyAlignment="1">
      <alignment horizontal="left" vertical="center" wrapText="1"/>
    </xf>
    <xf numFmtId="0" fontId="13" fillId="3" borderId="39" xfId="0" applyFont="1" applyFill="1" applyBorder="1" applyAlignment="1">
      <alignment horizontal="center" vertical="center" wrapText="1"/>
    </xf>
    <xf numFmtId="0" fontId="0" fillId="0" borderId="64" xfId="0" applyFont="1" applyBorder="1" applyAlignment="1"/>
    <xf numFmtId="0" fontId="0" fillId="0" borderId="37" xfId="0" applyFont="1" applyBorder="1" applyAlignment="1"/>
    <xf numFmtId="0" fontId="0" fillId="0" borderId="0" xfId="0" applyFont="1" applyAlignment="1"/>
    <xf numFmtId="0" fontId="0" fillId="0" borderId="76" xfId="0" applyFont="1" applyBorder="1" applyAlignment="1"/>
    <xf numFmtId="0" fontId="0" fillId="0" borderId="66" xfId="0" applyFont="1" applyBorder="1" applyAlignment="1"/>
    <xf numFmtId="0" fontId="19" fillId="3" borderId="78" xfId="0" applyFont="1" applyFill="1" applyBorder="1" applyAlignment="1">
      <alignment horizontal="left" vertical="center" wrapText="1"/>
    </xf>
    <xf numFmtId="0" fontId="4" fillId="0" borderId="57" xfId="0" applyFont="1" applyBorder="1" applyAlignment="1">
      <alignment horizontal="left" vertical="center"/>
    </xf>
    <xf numFmtId="0" fontId="4" fillId="0" borderId="75" xfId="0" applyFont="1" applyBorder="1" applyAlignment="1">
      <alignment horizontal="left" vertical="center"/>
    </xf>
    <xf numFmtId="0" fontId="16" fillId="6" borderId="29" xfId="0" applyFont="1" applyFill="1" applyBorder="1" applyAlignment="1">
      <alignment horizontal="left" vertical="center" wrapText="1"/>
    </xf>
    <xf numFmtId="0" fontId="16" fillId="6" borderId="30" xfId="0" applyFont="1" applyFill="1" applyBorder="1" applyAlignment="1">
      <alignment horizontal="left" vertical="center" wrapText="1"/>
    </xf>
    <xf numFmtId="0" fontId="17" fillId="6" borderId="30" xfId="0" applyFont="1" applyFill="1" applyBorder="1" applyAlignment="1">
      <alignment horizontal="left" vertical="center" wrapText="1"/>
    </xf>
    <xf numFmtId="0" fontId="17" fillId="6" borderId="31" xfId="0" applyFont="1" applyFill="1" applyBorder="1" applyAlignment="1">
      <alignment horizontal="left" vertical="center" wrapText="1"/>
    </xf>
    <xf numFmtId="2" fontId="9" fillId="5" borderId="66" xfId="0" applyNumberFormat="1" applyFont="1" applyFill="1" applyBorder="1" applyAlignment="1">
      <alignment horizontal="left" vertical="center" wrapText="1"/>
    </xf>
    <xf numFmtId="0" fontId="0" fillId="5" borderId="21" xfId="0" applyFont="1" applyFill="1" applyBorder="1" applyAlignment="1">
      <alignment horizontal="left" vertical="center" wrapText="1"/>
    </xf>
    <xf numFmtId="2" fontId="9" fillId="3" borderId="35" xfId="0" applyNumberFormat="1" applyFont="1" applyFill="1" applyBorder="1" applyAlignment="1">
      <alignment horizontal="left" vertical="center" wrapText="1"/>
    </xf>
    <xf numFmtId="0" fontId="0" fillId="3" borderId="36" xfId="0" applyFont="1" applyFill="1" applyBorder="1" applyAlignment="1">
      <alignment horizontal="left" vertical="center" wrapText="1"/>
    </xf>
    <xf numFmtId="2" fontId="9" fillId="5" borderId="35" xfId="0" applyNumberFormat="1" applyFont="1" applyFill="1" applyBorder="1" applyAlignment="1">
      <alignment horizontal="left" vertical="center" wrapText="1"/>
    </xf>
    <xf numFmtId="0" fontId="0" fillId="5" borderId="36" xfId="0" applyFont="1" applyFill="1" applyBorder="1" applyAlignment="1">
      <alignment horizontal="left" vertical="center" wrapText="1"/>
    </xf>
    <xf numFmtId="0" fontId="13" fillId="3" borderId="67" xfId="0" applyFont="1" applyFill="1" applyBorder="1" applyAlignment="1">
      <alignment horizontal="center" vertical="center" wrapText="1"/>
    </xf>
    <xf numFmtId="0" fontId="13" fillId="3" borderId="68" xfId="0" applyFont="1" applyFill="1" applyBorder="1" applyAlignment="1">
      <alignment horizontal="center" vertical="center" wrapText="1"/>
    </xf>
    <xf numFmtId="2" fontId="16" fillId="7" borderId="69" xfId="0" applyNumberFormat="1" applyFont="1" applyFill="1" applyBorder="1" applyAlignment="1">
      <alignment horizontal="left" vertical="center" wrapText="1"/>
    </xf>
    <xf numFmtId="0" fontId="0" fillId="7" borderId="70" xfId="0" applyFont="1" applyFill="1" applyBorder="1"/>
    <xf numFmtId="0" fontId="0" fillId="7" borderId="71" xfId="0" applyFont="1" applyFill="1" applyBorder="1"/>
    <xf numFmtId="2" fontId="9" fillId="3" borderId="70" xfId="0" applyNumberFormat="1" applyFont="1" applyFill="1" applyBorder="1" applyAlignment="1">
      <alignment horizontal="left" vertical="center" wrapText="1"/>
    </xf>
    <xf numFmtId="0" fontId="0" fillId="3" borderId="72" xfId="0" applyFont="1" applyFill="1" applyBorder="1" applyAlignment="1">
      <alignment horizontal="left" vertical="center" wrapText="1"/>
    </xf>
    <xf numFmtId="0" fontId="13" fillId="3" borderId="45" xfId="0" applyFont="1" applyFill="1" applyBorder="1" applyAlignment="1">
      <alignment horizontal="center" vertical="center" wrapText="1"/>
    </xf>
    <xf numFmtId="0" fontId="13" fillId="3" borderId="3" xfId="0" applyFont="1" applyFill="1" applyBorder="1" applyAlignment="1">
      <alignment horizontal="center" vertical="center" wrapText="1"/>
    </xf>
    <xf numFmtId="0" fontId="13" fillId="3" borderId="47" xfId="0" applyFont="1" applyFill="1" applyBorder="1" applyAlignment="1">
      <alignment horizontal="center" vertical="center" wrapText="1"/>
    </xf>
    <xf numFmtId="0" fontId="13" fillId="3" borderId="24" xfId="0" applyFont="1" applyFill="1" applyBorder="1" applyAlignment="1">
      <alignment horizontal="center" vertical="center" wrapText="1"/>
    </xf>
    <xf numFmtId="0" fontId="12" fillId="3" borderId="39" xfId="0" applyFont="1" applyFill="1" applyBorder="1" applyAlignment="1">
      <alignment horizontal="left" vertical="center" wrapText="1"/>
    </xf>
    <xf numFmtId="0" fontId="12" fillId="3" borderId="12" xfId="0" applyFont="1" applyFill="1" applyBorder="1" applyAlignment="1">
      <alignment horizontal="left" vertical="center" wrapText="1"/>
    </xf>
    <xf numFmtId="0" fontId="6" fillId="3" borderId="37" xfId="0" applyFont="1" applyFill="1" applyBorder="1" applyAlignment="1">
      <alignment horizontal="left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3" borderId="42" xfId="0" applyFont="1" applyFill="1" applyBorder="1" applyAlignment="1">
      <alignment horizontal="left" vertical="center" wrapText="1"/>
    </xf>
    <xf numFmtId="0" fontId="6" fillId="3" borderId="5" xfId="0" applyFont="1" applyFill="1" applyBorder="1" applyAlignment="1">
      <alignment horizontal="left" vertical="center" wrapText="1"/>
    </xf>
    <xf numFmtId="0" fontId="9" fillId="6" borderId="13" xfId="0" applyFont="1" applyFill="1" applyBorder="1" applyAlignment="1">
      <alignment horizontal="center" vertical="center" wrapText="1"/>
    </xf>
    <xf numFmtId="0" fontId="9" fillId="6" borderId="6" xfId="0" applyFont="1" applyFill="1" applyBorder="1" applyAlignment="1">
      <alignment horizontal="center" vertical="center" wrapText="1"/>
    </xf>
    <xf numFmtId="0" fontId="14" fillId="6" borderId="80" xfId="0" applyFont="1" applyFill="1" applyBorder="1" applyAlignment="1">
      <alignment horizontal="center" vertical="center" wrapText="1"/>
    </xf>
    <xf numFmtId="0" fontId="15" fillId="6" borderId="30" xfId="0" applyFont="1" applyFill="1" applyBorder="1" applyAlignment="1">
      <alignment horizontal="center" vertical="center" wrapText="1"/>
    </xf>
    <xf numFmtId="0" fontId="15" fillId="6" borderId="27" xfId="0" applyFont="1" applyFill="1" applyBorder="1" applyAlignment="1">
      <alignment horizontal="center" vertical="center" wrapText="1"/>
    </xf>
    <xf numFmtId="0" fontId="18" fillId="3" borderId="57" xfId="0" applyFont="1" applyFill="1" applyBorder="1" applyAlignment="1">
      <alignment horizontal="right" vertical="center"/>
    </xf>
    <xf numFmtId="0" fontId="0" fillId="0" borderId="57" xfId="0" applyFont="1" applyBorder="1" applyAlignment="1">
      <alignment horizontal="right"/>
    </xf>
    <xf numFmtId="0" fontId="7" fillId="3" borderId="56" xfId="0" applyFont="1" applyFill="1" applyBorder="1" applyAlignment="1">
      <alignment horizontal="left" vertical="center"/>
    </xf>
    <xf numFmtId="0" fontId="7" fillId="3" borderId="57" xfId="0" applyFont="1" applyFill="1" applyBorder="1" applyAlignment="1">
      <alignment horizontal="left" vertical="center"/>
    </xf>
    <xf numFmtId="0" fontId="7" fillId="3" borderId="58" xfId="0" applyFont="1" applyFill="1" applyBorder="1" applyAlignment="1">
      <alignment horizontal="left" vertical="center"/>
    </xf>
    <xf numFmtId="0" fontId="9" fillId="3" borderId="39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0" fillId="3" borderId="37" xfId="0" applyFont="1" applyFill="1" applyBorder="1" applyAlignment="1">
      <alignment vertical="center" wrapText="1"/>
    </xf>
    <xf numFmtId="0" fontId="0" fillId="3" borderId="1" xfId="0" applyFont="1" applyFill="1" applyBorder="1" applyAlignment="1">
      <alignment vertical="center" wrapText="1"/>
    </xf>
    <xf numFmtId="0" fontId="16" fillId="6" borderId="63" xfId="0" applyFont="1" applyFill="1" applyBorder="1" applyAlignment="1">
      <alignment horizontal="center" vertical="center" wrapText="1"/>
    </xf>
    <xf numFmtId="0" fontId="0" fillId="6" borderId="62" xfId="0" applyFont="1" applyFill="1" applyBorder="1" applyAlignment="1">
      <alignment horizontal="center" vertical="center" wrapText="1"/>
    </xf>
    <xf numFmtId="0" fontId="16" fillId="5" borderId="63" xfId="0" applyFont="1" applyFill="1" applyBorder="1" applyAlignment="1">
      <alignment horizontal="center" vertical="center" wrapText="1"/>
    </xf>
    <xf numFmtId="0" fontId="0" fillId="5" borderId="62" xfId="0" applyFont="1" applyFill="1" applyBorder="1" applyAlignment="1">
      <alignment horizontal="center" vertical="center" wrapText="1"/>
    </xf>
    <xf numFmtId="0" fontId="9" fillId="5" borderId="40" xfId="0" applyFont="1" applyFill="1" applyBorder="1" applyAlignment="1">
      <alignment horizontal="right" vertical="center" wrapText="1"/>
    </xf>
    <xf numFmtId="0" fontId="9" fillId="5" borderId="41" xfId="0" applyFont="1" applyFill="1" applyBorder="1" applyAlignment="1">
      <alignment horizontal="right" vertical="center" wrapText="1"/>
    </xf>
    <xf numFmtId="0" fontId="9" fillId="6" borderId="14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wrapText="1"/>
    </xf>
    <xf numFmtId="0" fontId="9" fillId="5" borderId="15" xfId="0" applyFont="1" applyFill="1" applyBorder="1" applyAlignment="1">
      <alignment horizontal="center" vertical="center" wrapText="1"/>
    </xf>
    <xf numFmtId="0" fontId="9" fillId="5" borderId="17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10" fillId="5" borderId="59" xfId="0" applyFont="1" applyFill="1" applyBorder="1" applyAlignment="1">
      <alignment horizontal="left" vertical="center"/>
    </xf>
    <xf numFmtId="0" fontId="5" fillId="5" borderId="61" xfId="0" applyFont="1" applyFill="1" applyBorder="1" applyAlignment="1">
      <alignment horizontal="left"/>
    </xf>
    <xf numFmtId="0" fontId="9" fillId="6" borderId="15" xfId="0" applyFont="1" applyFill="1" applyBorder="1" applyAlignment="1">
      <alignment horizontal="center" vertical="center" wrapText="1"/>
    </xf>
    <xf numFmtId="0" fontId="9" fillId="6" borderId="17" xfId="0" applyFont="1" applyFill="1" applyBorder="1" applyAlignment="1">
      <alignment horizontal="center" vertical="center" wrapText="1"/>
    </xf>
    <xf numFmtId="2" fontId="8" fillId="6" borderId="59" xfId="0" applyNumberFormat="1" applyFont="1" applyFill="1" applyBorder="1" applyAlignment="1">
      <alignment horizontal="left" vertical="center" wrapText="1"/>
    </xf>
    <xf numFmtId="2" fontId="8" fillId="6" borderId="60" xfId="0" applyNumberFormat="1" applyFont="1" applyFill="1" applyBorder="1" applyAlignment="1">
      <alignment horizontal="left" vertical="center" wrapText="1"/>
    </xf>
    <xf numFmtId="2" fontId="8" fillId="6" borderId="61" xfId="0" applyNumberFormat="1" applyFont="1" applyFill="1" applyBorder="1" applyAlignment="1">
      <alignment horizontal="left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center" vertical="center" wrapText="1"/>
    </xf>
    <xf numFmtId="0" fontId="3" fillId="2" borderId="20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0" fillId="0" borderId="16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18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FFFF99"/>
      <color rgb="FFCCFFFF"/>
      <color rgb="FFCCECFF"/>
      <color rgb="FFFFFFCC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379319</xdr:colOff>
      <xdr:row>7</xdr:row>
      <xdr:rowOff>56591</xdr:rowOff>
    </xdr:from>
    <xdr:to>
      <xdr:col>3</xdr:col>
      <xdr:colOff>493619</xdr:colOff>
      <xdr:row>7</xdr:row>
      <xdr:rowOff>189941</xdr:rowOff>
    </xdr:to>
    <xdr:sp macro="" textlink="">
      <xdr:nvSpPr>
        <xdr:cNvPr id="2" name="Pfeil nach unten 1"/>
        <xdr:cNvSpPr/>
      </xdr:nvSpPr>
      <xdr:spPr>
        <a:xfrm>
          <a:off x="3005978" y="2235015"/>
          <a:ext cx="114300" cy="133350"/>
        </a:xfrm>
        <a:prstGeom prst="down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CH" sz="1100"/>
        </a:p>
      </xdr:txBody>
    </xdr:sp>
    <xdr:clientData/>
  </xdr:twoCellAnchor>
  <xdr:twoCellAnchor>
    <xdr:from>
      <xdr:col>7</xdr:col>
      <xdr:colOff>247090</xdr:colOff>
      <xdr:row>25</xdr:row>
      <xdr:rowOff>145677</xdr:rowOff>
    </xdr:from>
    <xdr:to>
      <xdr:col>7</xdr:col>
      <xdr:colOff>523315</xdr:colOff>
      <xdr:row>25</xdr:row>
      <xdr:rowOff>259977</xdr:rowOff>
    </xdr:to>
    <xdr:sp macro="" textlink="">
      <xdr:nvSpPr>
        <xdr:cNvPr id="9" name="Pfeil nach rechts 8"/>
        <xdr:cNvSpPr/>
      </xdr:nvSpPr>
      <xdr:spPr>
        <a:xfrm>
          <a:off x="6387914" y="7407089"/>
          <a:ext cx="276225" cy="114300"/>
        </a:xfrm>
        <a:prstGeom prst="rightArrow">
          <a:avLst/>
        </a:prstGeom>
        <a:solidFill>
          <a:srgbClr val="FF0000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endParaRPr lang="de-CH" sz="1100"/>
        </a:p>
      </xdr:txBody>
    </xdr:sp>
    <xdr:clientData/>
  </xdr:twoCellAnchor>
  <xdr:twoCellAnchor editAs="oneCell">
    <xdr:from>
      <xdr:col>4</xdr:col>
      <xdr:colOff>313764</xdr:colOff>
      <xdr:row>7</xdr:row>
      <xdr:rowOff>44824</xdr:rowOff>
    </xdr:from>
    <xdr:to>
      <xdr:col>4</xdr:col>
      <xdr:colOff>484467</xdr:colOff>
      <xdr:row>7</xdr:row>
      <xdr:rowOff>209430</xdr:rowOff>
    </xdr:to>
    <xdr:pic>
      <xdr:nvPicPr>
        <xdr:cNvPr id="8" name="Grafik 7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8964" y="2223248"/>
          <a:ext cx="170703" cy="164606"/>
        </a:xfrm>
        <a:prstGeom prst="rect">
          <a:avLst/>
        </a:prstGeom>
      </xdr:spPr>
    </xdr:pic>
    <xdr:clientData/>
  </xdr:twoCellAnchor>
  <xdr:twoCellAnchor editAs="oneCell">
    <xdr:from>
      <xdr:col>5</xdr:col>
      <xdr:colOff>322729</xdr:colOff>
      <xdr:row>7</xdr:row>
      <xdr:rowOff>44824</xdr:rowOff>
    </xdr:from>
    <xdr:to>
      <xdr:col>5</xdr:col>
      <xdr:colOff>493432</xdr:colOff>
      <xdr:row>7</xdr:row>
      <xdr:rowOff>209430</xdr:rowOff>
    </xdr:to>
    <xdr:pic>
      <xdr:nvPicPr>
        <xdr:cNvPr id="11" name="Grafik 10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06470" y="2223248"/>
          <a:ext cx="170703" cy="164606"/>
        </a:xfrm>
        <a:prstGeom prst="rect">
          <a:avLst/>
        </a:prstGeom>
      </xdr:spPr>
    </xdr:pic>
    <xdr:clientData/>
  </xdr:twoCellAnchor>
  <xdr:twoCellAnchor editAs="oneCell">
    <xdr:from>
      <xdr:col>6</xdr:col>
      <xdr:colOff>331694</xdr:colOff>
      <xdr:row>7</xdr:row>
      <xdr:rowOff>44824</xdr:rowOff>
    </xdr:from>
    <xdr:to>
      <xdr:col>6</xdr:col>
      <xdr:colOff>502397</xdr:colOff>
      <xdr:row>7</xdr:row>
      <xdr:rowOff>209430</xdr:rowOff>
    </xdr:to>
    <xdr:pic>
      <xdr:nvPicPr>
        <xdr:cNvPr id="12" name="Grafik 1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593976" y="2223248"/>
          <a:ext cx="170703" cy="164606"/>
        </a:xfrm>
        <a:prstGeom prst="rect">
          <a:avLst/>
        </a:prstGeom>
      </xdr:spPr>
    </xdr:pic>
    <xdr:clientData/>
  </xdr:twoCellAnchor>
  <xdr:twoCellAnchor editAs="oneCell">
    <xdr:from>
      <xdr:col>9</xdr:col>
      <xdr:colOff>322729</xdr:colOff>
      <xdr:row>7</xdr:row>
      <xdr:rowOff>53788</xdr:rowOff>
    </xdr:from>
    <xdr:to>
      <xdr:col>9</xdr:col>
      <xdr:colOff>493432</xdr:colOff>
      <xdr:row>7</xdr:row>
      <xdr:rowOff>218394</xdr:rowOff>
    </xdr:to>
    <xdr:pic>
      <xdr:nvPicPr>
        <xdr:cNvPr id="13" name="Grafik 1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220635" y="2232212"/>
          <a:ext cx="170703" cy="164606"/>
        </a:xfrm>
        <a:prstGeom prst="rect">
          <a:avLst/>
        </a:prstGeom>
      </xdr:spPr>
    </xdr:pic>
    <xdr:clientData/>
  </xdr:twoCellAnchor>
  <xdr:twoCellAnchor editAs="oneCell">
    <xdr:from>
      <xdr:col>10</xdr:col>
      <xdr:colOff>376517</xdr:colOff>
      <xdr:row>7</xdr:row>
      <xdr:rowOff>44824</xdr:rowOff>
    </xdr:from>
    <xdr:to>
      <xdr:col>10</xdr:col>
      <xdr:colOff>547220</xdr:colOff>
      <xdr:row>7</xdr:row>
      <xdr:rowOff>209430</xdr:rowOff>
    </xdr:to>
    <xdr:pic>
      <xdr:nvPicPr>
        <xdr:cNvPr id="15" name="Grafik 1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52964" y="2223248"/>
          <a:ext cx="170703" cy="16460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219"/>
  <sheetViews>
    <sheetView showRowColHeaders="0" tabSelected="1" showRuler="0" topLeftCell="A13" zoomScale="85" zoomScaleNormal="85" workbookViewId="0">
      <selection activeCell="P8" sqref="P8"/>
    </sheetView>
  </sheetViews>
  <sheetFormatPr baseColWidth="10" defaultColWidth="11.54296875" defaultRowHeight="12.5" x14ac:dyDescent="0.25"/>
  <cols>
    <col min="1" max="1" width="6.08984375" style="18" customWidth="1"/>
    <col min="2" max="2" width="19.08984375" style="24" customWidth="1"/>
    <col min="3" max="3" width="13.08984375" style="24" customWidth="1"/>
    <col min="4" max="8" width="12.81640625" style="24" customWidth="1"/>
    <col min="9" max="9" width="12.81640625" style="61" customWidth="1"/>
    <col min="10" max="12" width="12.81640625" style="24" customWidth="1"/>
    <col min="13" max="13" width="12.81640625" style="61" customWidth="1"/>
    <col min="14" max="43" width="11.453125" style="18"/>
    <col min="44" max="16384" width="11.54296875" style="24"/>
  </cols>
  <sheetData>
    <row r="1" spans="1:43" s="18" customFormat="1" ht="13.75" thickBot="1" x14ac:dyDescent="0.3">
      <c r="I1" s="19"/>
      <c r="M1" s="19"/>
    </row>
    <row r="2" spans="1:43" s="17" customFormat="1" ht="30" customHeight="1" thickBot="1" x14ac:dyDescent="0.3">
      <c r="A2" s="16"/>
      <c r="B2" s="143" t="s">
        <v>46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5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</row>
    <row r="3" spans="1:43" ht="30" customHeight="1" thickBot="1" x14ac:dyDescent="0.3">
      <c r="B3" s="20"/>
      <c r="C3" s="21"/>
      <c r="D3" s="166" t="s">
        <v>24</v>
      </c>
      <c r="E3" s="167"/>
      <c r="F3" s="167"/>
      <c r="G3" s="168"/>
      <c r="H3" s="63"/>
      <c r="I3" s="64"/>
      <c r="J3" s="162" t="s">
        <v>25</v>
      </c>
      <c r="K3" s="163"/>
      <c r="L3" s="22"/>
      <c r="M3" s="23"/>
    </row>
    <row r="4" spans="1:43" ht="13" x14ac:dyDescent="0.25">
      <c r="B4" s="130" t="s">
        <v>32</v>
      </c>
      <c r="C4" s="131"/>
      <c r="D4" s="136" t="s">
        <v>0</v>
      </c>
      <c r="E4" s="156" t="s">
        <v>1</v>
      </c>
      <c r="F4" s="156" t="s">
        <v>2</v>
      </c>
      <c r="G4" s="156" t="s">
        <v>3</v>
      </c>
      <c r="H4" s="164"/>
      <c r="I4" s="65"/>
      <c r="J4" s="160"/>
      <c r="K4" s="158"/>
      <c r="L4" s="158"/>
      <c r="M4" s="154"/>
    </row>
    <row r="5" spans="1:43" ht="28.25" customHeight="1" x14ac:dyDescent="0.25">
      <c r="B5" s="132"/>
      <c r="C5" s="133"/>
      <c r="D5" s="137"/>
      <c r="E5" s="157"/>
      <c r="F5" s="157"/>
      <c r="G5" s="157"/>
      <c r="H5" s="165"/>
      <c r="I5" s="66"/>
      <c r="J5" s="161"/>
      <c r="K5" s="159"/>
      <c r="L5" s="159"/>
      <c r="M5" s="155"/>
    </row>
    <row r="6" spans="1:43" ht="13" thickBot="1" x14ac:dyDescent="0.3">
      <c r="B6" s="134"/>
      <c r="C6" s="135"/>
      <c r="D6" s="67" t="s">
        <v>5</v>
      </c>
      <c r="E6" s="68" t="s">
        <v>6</v>
      </c>
      <c r="F6" s="68" t="s">
        <v>7</v>
      </c>
      <c r="G6" s="68" t="s">
        <v>8</v>
      </c>
      <c r="H6" s="69"/>
      <c r="I6" s="70"/>
      <c r="J6" s="25"/>
      <c r="K6" s="26"/>
      <c r="L6" s="26"/>
      <c r="M6" s="27"/>
    </row>
    <row r="7" spans="1:43" s="13" customFormat="1" ht="40" thickTop="1" thickBot="1" x14ac:dyDescent="0.35">
      <c r="A7" s="14"/>
      <c r="B7" s="146" t="s">
        <v>33</v>
      </c>
      <c r="C7" s="147"/>
      <c r="D7" s="138" t="s">
        <v>45</v>
      </c>
      <c r="E7" s="139"/>
      <c r="F7" s="139"/>
      <c r="G7" s="140"/>
      <c r="H7" s="150" t="s">
        <v>23</v>
      </c>
      <c r="I7" s="71"/>
      <c r="J7" s="28" t="s">
        <v>28</v>
      </c>
      <c r="K7" s="29" t="s">
        <v>29</v>
      </c>
      <c r="L7" s="152" t="s">
        <v>26</v>
      </c>
      <c r="M7" s="30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ht="20" customHeight="1" thickBot="1" x14ac:dyDescent="0.3">
      <c r="B8" s="148"/>
      <c r="C8" s="149"/>
      <c r="D8" s="72"/>
      <c r="E8" s="72"/>
      <c r="F8" s="72"/>
      <c r="G8" s="72"/>
      <c r="H8" s="151"/>
      <c r="I8" s="73"/>
      <c r="J8" s="31"/>
      <c r="K8" s="32"/>
      <c r="L8" s="153"/>
      <c r="M8" s="33"/>
    </row>
    <row r="9" spans="1:43" ht="20" customHeight="1" thickTop="1" thickBot="1" x14ac:dyDescent="0.3">
      <c r="B9" s="126" t="s">
        <v>44</v>
      </c>
      <c r="C9" s="127"/>
      <c r="D9" s="74"/>
      <c r="E9" s="74"/>
      <c r="F9" s="74"/>
      <c r="G9" s="74"/>
      <c r="H9" s="75">
        <f>('Bezug Tariftabelle ab 1.8.2012'!C4*'Kosten berechnen  inkl. FeBe'!D9)+('Bezug Tariftabelle ab 1.8.2012'!D4*'Kosten berechnen  inkl. FeBe'!E9)+('Bezug Tariftabelle ab 1.8.2012'!E4*'Kosten berechnen  inkl. FeBe'!F9)+('Bezug Tariftabelle ab 1.8.2012'!F4*'Kosten berechnen  inkl. FeBe'!G9)</f>
        <v>0</v>
      </c>
      <c r="I9" s="76"/>
      <c r="J9" s="34"/>
      <c r="K9" s="35"/>
      <c r="L9" s="36">
        <f>'Bezug Tariftabelle ab 1.8.2012'!G4*'Kosten berechnen  inkl. FeBe'!J9</f>
        <v>0</v>
      </c>
      <c r="M9" s="37"/>
    </row>
    <row r="10" spans="1:43" ht="20" customHeight="1" thickBot="1" x14ac:dyDescent="0.3">
      <c r="B10" s="38">
        <v>30000</v>
      </c>
      <c r="C10" s="62">
        <v>39999</v>
      </c>
      <c r="D10" s="77"/>
      <c r="E10" s="77"/>
      <c r="F10" s="77"/>
      <c r="G10" s="77"/>
      <c r="H10" s="75">
        <f>('Bezug Tariftabelle ab 1.8.2012'!C5*'Kosten berechnen  inkl. FeBe'!D10)+('Bezug Tariftabelle ab 1.8.2012'!D5*'Kosten berechnen  inkl. FeBe'!E10)+('Bezug Tariftabelle ab 1.8.2012'!E5*'Kosten berechnen  inkl. FeBe'!F10)+('Bezug Tariftabelle ab 1.8.2012'!F5*'Kosten berechnen  inkl. FeBe'!G10)</f>
        <v>0</v>
      </c>
      <c r="I10" s="78"/>
      <c r="J10" s="39"/>
      <c r="K10" s="35"/>
      <c r="L10" s="36">
        <f>'Bezug Tariftabelle ab 1.8.2012'!G5*'Kosten berechnen  inkl. FeBe'!J10</f>
        <v>0</v>
      </c>
      <c r="M10" s="37"/>
    </row>
    <row r="11" spans="1:43" ht="20" customHeight="1" thickBot="1" x14ac:dyDescent="0.3">
      <c r="B11" s="38">
        <v>40000</v>
      </c>
      <c r="C11" s="62">
        <v>49999</v>
      </c>
      <c r="D11" s="77"/>
      <c r="E11" s="77"/>
      <c r="F11" s="77"/>
      <c r="G11" s="77"/>
      <c r="H11" s="75">
        <f>('Bezug Tariftabelle ab 1.8.2012'!C6*'Kosten berechnen  inkl. FeBe'!D11)+('Bezug Tariftabelle ab 1.8.2012'!D6*'Kosten berechnen  inkl. FeBe'!E11)+('Bezug Tariftabelle ab 1.8.2012'!E6*'Kosten berechnen  inkl. FeBe'!F11)+('Bezug Tariftabelle ab 1.8.2012'!F6*'Kosten berechnen  inkl. FeBe'!G11)</f>
        <v>0</v>
      </c>
      <c r="I11" s="78"/>
      <c r="J11" s="39"/>
      <c r="K11" s="35"/>
      <c r="L11" s="36">
        <f>'Bezug Tariftabelle ab 1.8.2012'!G6*'Kosten berechnen  inkl. FeBe'!J11</f>
        <v>0</v>
      </c>
      <c r="M11" s="37"/>
    </row>
    <row r="12" spans="1:43" ht="20" customHeight="1" thickBot="1" x14ac:dyDescent="0.3">
      <c r="B12" s="38">
        <v>50000</v>
      </c>
      <c r="C12" s="62">
        <v>59999</v>
      </c>
      <c r="D12" s="77"/>
      <c r="E12" s="77"/>
      <c r="F12" s="77"/>
      <c r="G12" s="77"/>
      <c r="H12" s="75">
        <f>('Bezug Tariftabelle ab 1.8.2012'!C7*'Kosten berechnen  inkl. FeBe'!D12)+('Bezug Tariftabelle ab 1.8.2012'!D7*'Kosten berechnen  inkl. FeBe'!E12)+('Bezug Tariftabelle ab 1.8.2012'!E7*'Kosten berechnen  inkl. FeBe'!F12)+('Bezug Tariftabelle ab 1.8.2012'!F7*'Kosten berechnen  inkl. FeBe'!G12)</f>
        <v>0</v>
      </c>
      <c r="I12" s="78"/>
      <c r="J12" s="39"/>
      <c r="K12" s="35"/>
      <c r="L12" s="36">
        <f>'Bezug Tariftabelle ab 1.8.2012'!G7*'Kosten berechnen  inkl. FeBe'!J12</f>
        <v>0</v>
      </c>
      <c r="M12" s="37"/>
    </row>
    <row r="13" spans="1:43" ht="20" customHeight="1" thickBot="1" x14ac:dyDescent="0.3">
      <c r="B13" s="38">
        <v>60000</v>
      </c>
      <c r="C13" s="62">
        <v>69999</v>
      </c>
      <c r="D13" s="77"/>
      <c r="E13" s="77"/>
      <c r="F13" s="77"/>
      <c r="G13" s="77"/>
      <c r="H13" s="75">
        <f>('Bezug Tariftabelle ab 1.8.2012'!C8*'Kosten berechnen  inkl. FeBe'!D13)+('Bezug Tariftabelle ab 1.8.2012'!D8*'Kosten berechnen  inkl. FeBe'!E13)+('Bezug Tariftabelle ab 1.8.2012'!E8*'Kosten berechnen  inkl. FeBe'!F13)+('Bezug Tariftabelle ab 1.8.2012'!F8*'Kosten berechnen  inkl. FeBe'!G13)</f>
        <v>0</v>
      </c>
      <c r="I13" s="78"/>
      <c r="J13" s="39"/>
      <c r="K13" s="35"/>
      <c r="L13" s="36">
        <f>'Bezug Tariftabelle ab 1.8.2012'!G8*'Kosten berechnen  inkl. FeBe'!J13</f>
        <v>0</v>
      </c>
      <c r="M13" s="37"/>
    </row>
    <row r="14" spans="1:43" ht="20" customHeight="1" thickBot="1" x14ac:dyDescent="0.3">
      <c r="B14" s="38">
        <v>70000</v>
      </c>
      <c r="C14" s="62">
        <v>79999</v>
      </c>
      <c r="D14" s="77"/>
      <c r="E14" s="77"/>
      <c r="F14" s="77"/>
      <c r="G14" s="77"/>
      <c r="H14" s="75">
        <f>('Bezug Tariftabelle ab 1.8.2012'!C9*'Kosten berechnen  inkl. FeBe'!D14)+('Bezug Tariftabelle ab 1.8.2012'!D9*'Kosten berechnen  inkl. FeBe'!E14)+('Bezug Tariftabelle ab 1.8.2012'!E9*'Kosten berechnen  inkl. FeBe'!F14)+('Bezug Tariftabelle ab 1.8.2012'!F9*'Kosten berechnen  inkl. FeBe'!G14)</f>
        <v>0</v>
      </c>
      <c r="I14" s="78"/>
      <c r="J14" s="39"/>
      <c r="K14" s="35"/>
      <c r="L14" s="36">
        <f>'Bezug Tariftabelle ab 1.8.2012'!G9*'Kosten berechnen  inkl. FeBe'!J14</f>
        <v>0</v>
      </c>
      <c r="M14" s="37"/>
      <c r="Q14" s="40"/>
    </row>
    <row r="15" spans="1:43" ht="20" customHeight="1" thickBot="1" x14ac:dyDescent="0.3">
      <c r="B15" s="38">
        <v>80000</v>
      </c>
      <c r="C15" s="62">
        <v>89999</v>
      </c>
      <c r="D15" s="77"/>
      <c r="E15" s="77"/>
      <c r="F15" s="77"/>
      <c r="G15" s="77"/>
      <c r="H15" s="75">
        <f>('Bezug Tariftabelle ab 1.8.2012'!C10*'Kosten berechnen  inkl. FeBe'!D15)+('Bezug Tariftabelle ab 1.8.2012'!D10*'Kosten berechnen  inkl. FeBe'!E15)+('Bezug Tariftabelle ab 1.8.2012'!E10*'Kosten berechnen  inkl. FeBe'!F15)+('Bezug Tariftabelle ab 1.8.2012'!F10*'Kosten berechnen  inkl. FeBe'!G15)</f>
        <v>0</v>
      </c>
      <c r="I15" s="78"/>
      <c r="J15" s="39"/>
      <c r="K15" s="35"/>
      <c r="L15" s="36">
        <f>'Bezug Tariftabelle ab 1.8.2012'!G10*'Kosten berechnen  inkl. FeBe'!J15</f>
        <v>0</v>
      </c>
      <c r="M15" s="37"/>
    </row>
    <row r="16" spans="1:43" ht="20" customHeight="1" thickBot="1" x14ac:dyDescent="0.3">
      <c r="B16" s="38">
        <v>90000</v>
      </c>
      <c r="C16" s="62">
        <v>99999</v>
      </c>
      <c r="D16" s="77"/>
      <c r="E16" s="77"/>
      <c r="F16" s="77"/>
      <c r="G16" s="77"/>
      <c r="H16" s="75">
        <f>('Bezug Tariftabelle ab 1.8.2012'!C11*'Kosten berechnen  inkl. FeBe'!D16)+('Bezug Tariftabelle ab 1.8.2012'!D11*'Kosten berechnen  inkl. FeBe'!E16)+('Bezug Tariftabelle ab 1.8.2012'!E11*'Kosten berechnen  inkl. FeBe'!F16)+('Bezug Tariftabelle ab 1.8.2012'!F11*'Kosten berechnen  inkl. FeBe'!G16)</f>
        <v>0</v>
      </c>
      <c r="I16" s="78"/>
      <c r="J16" s="39"/>
      <c r="K16" s="35"/>
      <c r="L16" s="36">
        <f>'Bezug Tariftabelle ab 1.8.2012'!G11*'Kosten berechnen  inkl. FeBe'!J16</f>
        <v>0</v>
      </c>
      <c r="M16" s="37"/>
    </row>
    <row r="17" spans="1:13" ht="20" customHeight="1" thickBot="1" x14ac:dyDescent="0.3">
      <c r="B17" s="38">
        <v>100000</v>
      </c>
      <c r="C17" s="62">
        <v>109999</v>
      </c>
      <c r="D17" s="77"/>
      <c r="E17" s="77"/>
      <c r="F17" s="77"/>
      <c r="G17" s="77"/>
      <c r="H17" s="75">
        <f>('Bezug Tariftabelle ab 1.8.2012'!C12*'Kosten berechnen  inkl. FeBe'!D17)+('Bezug Tariftabelle ab 1.8.2012'!D12*'Kosten berechnen  inkl. FeBe'!E17)+('Bezug Tariftabelle ab 1.8.2012'!E12*'Kosten berechnen  inkl. FeBe'!F17)+('Bezug Tariftabelle ab 1.8.2012'!F12*'Kosten berechnen  inkl. FeBe'!G17)</f>
        <v>0</v>
      </c>
      <c r="I17" s="78"/>
      <c r="J17" s="39"/>
      <c r="K17" s="35"/>
      <c r="L17" s="36">
        <f>'Bezug Tariftabelle ab 1.8.2012'!G12*'Kosten berechnen  inkl. FeBe'!J17</f>
        <v>0</v>
      </c>
      <c r="M17" s="37"/>
    </row>
    <row r="18" spans="1:13" ht="20" customHeight="1" thickBot="1" x14ac:dyDescent="0.3">
      <c r="B18" s="38">
        <v>110000</v>
      </c>
      <c r="C18" s="62">
        <v>119999</v>
      </c>
      <c r="D18" s="77"/>
      <c r="E18" s="77"/>
      <c r="F18" s="77"/>
      <c r="G18" s="77"/>
      <c r="H18" s="75">
        <f>('Bezug Tariftabelle ab 1.8.2012'!C13*'Kosten berechnen  inkl. FeBe'!D18)+('Bezug Tariftabelle ab 1.8.2012'!D13*'Kosten berechnen  inkl. FeBe'!E18)+('Bezug Tariftabelle ab 1.8.2012'!E13*'Kosten berechnen  inkl. FeBe'!F18)+('Bezug Tariftabelle ab 1.8.2012'!F13*'Kosten berechnen  inkl. FeBe'!G18)</f>
        <v>0</v>
      </c>
      <c r="I18" s="78"/>
      <c r="J18" s="39"/>
      <c r="K18" s="35"/>
      <c r="L18" s="36">
        <f>'Bezug Tariftabelle ab 1.8.2012'!G13*'Kosten berechnen  inkl. FeBe'!J18</f>
        <v>0</v>
      </c>
      <c r="M18" s="37"/>
    </row>
    <row r="19" spans="1:13" ht="20" customHeight="1" thickBot="1" x14ac:dyDescent="0.3">
      <c r="B19" s="38">
        <v>120000</v>
      </c>
      <c r="C19" s="62">
        <v>129999</v>
      </c>
      <c r="D19" s="77"/>
      <c r="E19" s="77"/>
      <c r="F19" s="77"/>
      <c r="G19" s="77"/>
      <c r="H19" s="75">
        <f>('Bezug Tariftabelle ab 1.8.2012'!C14*'Kosten berechnen  inkl. FeBe'!D19)+('Bezug Tariftabelle ab 1.8.2012'!D14*'Kosten berechnen  inkl. FeBe'!E19)+('Bezug Tariftabelle ab 1.8.2012'!E14*'Kosten berechnen  inkl. FeBe'!F19)+('Bezug Tariftabelle ab 1.8.2012'!F14*'Kosten berechnen  inkl. FeBe'!G19)</f>
        <v>0</v>
      </c>
      <c r="I19" s="78"/>
      <c r="J19" s="39"/>
      <c r="K19" s="35"/>
      <c r="L19" s="36">
        <f>'Bezug Tariftabelle ab 1.8.2012'!G14*'Kosten berechnen  inkl. FeBe'!J19</f>
        <v>0</v>
      </c>
      <c r="M19" s="37"/>
    </row>
    <row r="20" spans="1:13" ht="20" customHeight="1" thickBot="1" x14ac:dyDescent="0.3">
      <c r="B20" s="128" t="s">
        <v>20</v>
      </c>
      <c r="C20" s="129"/>
      <c r="D20" s="79"/>
      <c r="E20" s="79"/>
      <c r="F20" s="79"/>
      <c r="G20" s="79"/>
      <c r="H20" s="75">
        <f>('Bezug Tariftabelle ab 1.8.2012'!C15*'Kosten berechnen  inkl. FeBe'!D20)+('Bezug Tariftabelle ab 1.8.2012'!D15*'Kosten berechnen  inkl. FeBe'!E20)+('Bezug Tariftabelle ab 1.8.2012'!E15*'Kosten berechnen  inkl. FeBe'!F20)+('Bezug Tariftabelle ab 1.8.2012'!F15*'Kosten berechnen  inkl. FeBe'!G20)</f>
        <v>0</v>
      </c>
      <c r="I20" s="80"/>
      <c r="J20" s="41"/>
      <c r="K20" s="35"/>
      <c r="L20" s="36">
        <f>'Bezug Tariftabelle ab 1.8.2012'!G15*'Kosten berechnen  inkl. FeBe'!J20</f>
        <v>0</v>
      </c>
      <c r="M20" s="37"/>
    </row>
    <row r="21" spans="1:13" ht="20" hidden="1" customHeight="1" thickBot="1" x14ac:dyDescent="0.3">
      <c r="B21" s="42"/>
      <c r="C21" s="43"/>
      <c r="D21" s="81"/>
      <c r="E21" s="81"/>
      <c r="F21" s="81"/>
      <c r="G21" s="81"/>
      <c r="H21" s="82"/>
      <c r="I21" s="83"/>
      <c r="J21" s="44"/>
      <c r="K21" s="45">
        <f>SUM(K9:K20)</f>
        <v>0</v>
      </c>
      <c r="L21" s="46"/>
      <c r="M21" s="37"/>
    </row>
    <row r="22" spans="1:13" ht="30" customHeight="1" thickBot="1" x14ac:dyDescent="0.3">
      <c r="B22" s="100" t="s">
        <v>31</v>
      </c>
      <c r="C22" s="101"/>
      <c r="D22" s="109" t="s">
        <v>27</v>
      </c>
      <c r="E22" s="110"/>
      <c r="F22" s="111"/>
      <c r="G22" s="112"/>
      <c r="H22" s="84"/>
      <c r="I22" s="85">
        <f>SUM(H9:H20)</f>
        <v>0</v>
      </c>
      <c r="J22" s="117" t="s">
        <v>37</v>
      </c>
      <c r="K22" s="118"/>
      <c r="L22" s="47"/>
      <c r="M22" s="48">
        <f>SUM(L9:L20)</f>
        <v>0</v>
      </c>
    </row>
    <row r="23" spans="1:13" ht="30" customHeight="1" thickBot="1" x14ac:dyDescent="0.3">
      <c r="B23" s="102"/>
      <c r="C23" s="103"/>
      <c r="D23" s="109" t="s">
        <v>40</v>
      </c>
      <c r="E23" s="110"/>
      <c r="F23" s="111"/>
      <c r="G23" s="112"/>
      <c r="H23" s="86"/>
      <c r="I23" s="87">
        <f>I22*37/12</f>
        <v>0</v>
      </c>
      <c r="J23" s="115"/>
      <c r="K23" s="116"/>
      <c r="L23" s="49"/>
      <c r="M23" s="50"/>
    </row>
    <row r="24" spans="1:13" ht="30" customHeight="1" thickBot="1" x14ac:dyDescent="0.3">
      <c r="B24" s="104"/>
      <c r="C24" s="105"/>
      <c r="D24" s="109" t="s">
        <v>39</v>
      </c>
      <c r="E24" s="110"/>
      <c r="F24" s="111"/>
      <c r="G24" s="112"/>
      <c r="H24" s="86"/>
      <c r="I24" s="87">
        <f>I22*37</f>
        <v>0</v>
      </c>
      <c r="J24" s="117" t="s">
        <v>38</v>
      </c>
      <c r="K24" s="118"/>
      <c r="L24" s="51"/>
      <c r="M24" s="52">
        <f>M22*K21</f>
        <v>0</v>
      </c>
    </row>
    <row r="25" spans="1:13" ht="30" customHeight="1" thickBot="1" x14ac:dyDescent="0.3">
      <c r="B25" s="119" t="s">
        <v>31</v>
      </c>
      <c r="C25" s="120"/>
      <c r="D25" s="121" t="s">
        <v>41</v>
      </c>
      <c r="E25" s="122"/>
      <c r="F25" s="122"/>
      <c r="G25" s="123"/>
      <c r="H25" s="89"/>
      <c r="I25" s="90">
        <f>I24+M24</f>
        <v>0</v>
      </c>
      <c r="J25" s="124"/>
      <c r="K25" s="125"/>
      <c r="L25" s="53"/>
      <c r="M25" s="54"/>
    </row>
    <row r="26" spans="1:13" ht="30" customHeight="1" thickBot="1" x14ac:dyDescent="0.3">
      <c r="A26" s="55"/>
      <c r="B26" s="56" t="s">
        <v>34</v>
      </c>
      <c r="C26" s="57"/>
      <c r="D26" s="57"/>
      <c r="E26" s="141" t="s">
        <v>35</v>
      </c>
      <c r="F26" s="142"/>
      <c r="G26" s="142"/>
      <c r="H26" s="57"/>
      <c r="I26" s="58"/>
      <c r="J26" s="106" t="s">
        <v>43</v>
      </c>
      <c r="K26" s="107"/>
      <c r="L26" s="107"/>
      <c r="M26" s="108"/>
    </row>
    <row r="27" spans="1:13" s="18" customFormat="1" ht="30" customHeight="1" thickBot="1" x14ac:dyDescent="0.3">
      <c r="B27" s="100" t="s">
        <v>30</v>
      </c>
      <c r="C27" s="101"/>
      <c r="D27" s="109" t="s">
        <v>27</v>
      </c>
      <c r="E27" s="110"/>
      <c r="F27" s="111"/>
      <c r="G27" s="112"/>
      <c r="H27" s="88"/>
      <c r="I27" s="85">
        <f>((SUM(H9:H20))*I26)*80%</f>
        <v>0</v>
      </c>
      <c r="J27" s="113" t="s">
        <v>37</v>
      </c>
      <c r="K27" s="114"/>
      <c r="L27" s="47"/>
      <c r="M27" s="48">
        <f>((SUM(L9:L20))*I26)*80%</f>
        <v>0</v>
      </c>
    </row>
    <row r="28" spans="1:13" s="18" customFormat="1" ht="30" customHeight="1" thickBot="1" x14ac:dyDescent="0.3">
      <c r="B28" s="102"/>
      <c r="C28" s="103"/>
      <c r="D28" s="109" t="s">
        <v>40</v>
      </c>
      <c r="E28" s="110"/>
      <c r="F28" s="111"/>
      <c r="G28" s="112"/>
      <c r="H28" s="86"/>
      <c r="I28" s="87">
        <f>I27*37/12</f>
        <v>0</v>
      </c>
      <c r="J28" s="115"/>
      <c r="K28" s="116"/>
      <c r="L28" s="49"/>
      <c r="M28" s="50"/>
    </row>
    <row r="29" spans="1:13" s="18" customFormat="1" ht="30" customHeight="1" thickBot="1" x14ac:dyDescent="0.3">
      <c r="B29" s="104"/>
      <c r="C29" s="105"/>
      <c r="D29" s="109" t="s">
        <v>39</v>
      </c>
      <c r="E29" s="110"/>
      <c r="F29" s="111"/>
      <c r="G29" s="112"/>
      <c r="H29" s="86"/>
      <c r="I29" s="87">
        <f>I27*37</f>
        <v>0</v>
      </c>
      <c r="J29" s="117" t="s">
        <v>38</v>
      </c>
      <c r="K29" s="118"/>
      <c r="L29" s="51"/>
      <c r="M29" s="52">
        <f>M27*K21</f>
        <v>0</v>
      </c>
    </row>
    <row r="30" spans="1:13" ht="30" customHeight="1" thickBot="1" x14ac:dyDescent="0.3">
      <c r="B30" s="93" t="s">
        <v>30</v>
      </c>
      <c r="C30" s="94"/>
      <c r="D30" s="95" t="s">
        <v>42</v>
      </c>
      <c r="E30" s="96"/>
      <c r="F30" s="96"/>
      <c r="G30" s="97"/>
      <c r="H30" s="91"/>
      <c r="I30" s="92">
        <f>I29+M29</f>
        <v>0</v>
      </c>
      <c r="J30" s="98"/>
      <c r="K30" s="99"/>
      <c r="L30" s="59"/>
      <c r="M30" s="60"/>
    </row>
    <row r="31" spans="1:13" s="18" customFormat="1" ht="13" thickTop="1" x14ac:dyDescent="0.25">
      <c r="I31" s="19"/>
      <c r="M31" s="19"/>
    </row>
    <row r="32" spans="1:13" s="18" customFormat="1" ht="14" x14ac:dyDescent="0.3">
      <c r="B32" s="15" t="s">
        <v>36</v>
      </c>
      <c r="I32" s="19"/>
      <c r="M32" s="19"/>
    </row>
    <row r="33" spans="9:13" s="18" customFormat="1" x14ac:dyDescent="0.25">
      <c r="I33" s="19"/>
      <c r="M33" s="19"/>
    </row>
    <row r="34" spans="9:13" s="18" customFormat="1" x14ac:dyDescent="0.25">
      <c r="I34" s="19"/>
      <c r="M34" s="19"/>
    </row>
    <row r="35" spans="9:13" s="18" customFormat="1" x14ac:dyDescent="0.25">
      <c r="I35" s="19"/>
      <c r="M35" s="19"/>
    </row>
    <row r="36" spans="9:13" s="18" customFormat="1" x14ac:dyDescent="0.25">
      <c r="I36" s="19"/>
      <c r="M36" s="19"/>
    </row>
    <row r="37" spans="9:13" s="18" customFormat="1" x14ac:dyDescent="0.25">
      <c r="I37" s="19"/>
      <c r="M37" s="19"/>
    </row>
    <row r="38" spans="9:13" s="18" customFormat="1" x14ac:dyDescent="0.25">
      <c r="I38" s="19"/>
      <c r="M38" s="19"/>
    </row>
    <row r="39" spans="9:13" s="18" customFormat="1" x14ac:dyDescent="0.25">
      <c r="I39" s="19"/>
      <c r="M39" s="19"/>
    </row>
    <row r="40" spans="9:13" s="18" customFormat="1" x14ac:dyDescent="0.25">
      <c r="I40" s="19"/>
      <c r="M40" s="19"/>
    </row>
    <row r="41" spans="9:13" s="18" customFormat="1" x14ac:dyDescent="0.25">
      <c r="I41" s="19"/>
      <c r="M41" s="19"/>
    </row>
    <row r="42" spans="9:13" s="18" customFormat="1" x14ac:dyDescent="0.25">
      <c r="I42" s="19"/>
      <c r="M42" s="19"/>
    </row>
    <row r="43" spans="9:13" s="18" customFormat="1" x14ac:dyDescent="0.25">
      <c r="I43" s="19"/>
      <c r="M43" s="19"/>
    </row>
    <row r="44" spans="9:13" s="18" customFormat="1" x14ac:dyDescent="0.25">
      <c r="I44" s="19"/>
      <c r="M44" s="19"/>
    </row>
    <row r="45" spans="9:13" s="18" customFormat="1" x14ac:dyDescent="0.25">
      <c r="I45" s="19"/>
      <c r="M45" s="19"/>
    </row>
    <row r="46" spans="9:13" s="18" customFormat="1" x14ac:dyDescent="0.25">
      <c r="I46" s="19"/>
      <c r="M46" s="19"/>
    </row>
    <row r="47" spans="9:13" s="18" customFormat="1" x14ac:dyDescent="0.25">
      <c r="I47" s="19"/>
      <c r="M47" s="19"/>
    </row>
    <row r="48" spans="9:13" s="18" customFormat="1" x14ac:dyDescent="0.25">
      <c r="I48" s="19"/>
      <c r="M48" s="19"/>
    </row>
    <row r="49" spans="9:13" s="18" customFormat="1" x14ac:dyDescent="0.25">
      <c r="I49" s="19"/>
      <c r="M49" s="19"/>
    </row>
    <row r="50" spans="9:13" s="18" customFormat="1" x14ac:dyDescent="0.25">
      <c r="I50" s="19"/>
      <c r="M50" s="19"/>
    </row>
    <row r="51" spans="9:13" s="18" customFormat="1" x14ac:dyDescent="0.25">
      <c r="I51" s="19"/>
      <c r="M51" s="19"/>
    </row>
    <row r="52" spans="9:13" s="18" customFormat="1" x14ac:dyDescent="0.25">
      <c r="I52" s="19"/>
      <c r="M52" s="19"/>
    </row>
    <row r="53" spans="9:13" s="18" customFormat="1" x14ac:dyDescent="0.25">
      <c r="I53" s="19"/>
      <c r="M53" s="19"/>
    </row>
    <row r="54" spans="9:13" s="18" customFormat="1" x14ac:dyDescent="0.25">
      <c r="I54" s="19"/>
      <c r="M54" s="19"/>
    </row>
    <row r="55" spans="9:13" s="18" customFormat="1" x14ac:dyDescent="0.25">
      <c r="I55" s="19"/>
      <c r="M55" s="19"/>
    </row>
    <row r="56" spans="9:13" s="18" customFormat="1" x14ac:dyDescent="0.25">
      <c r="I56" s="19"/>
      <c r="M56" s="19"/>
    </row>
    <row r="57" spans="9:13" s="18" customFormat="1" x14ac:dyDescent="0.25">
      <c r="I57" s="19"/>
      <c r="M57" s="19"/>
    </row>
    <row r="58" spans="9:13" s="18" customFormat="1" x14ac:dyDescent="0.25">
      <c r="I58" s="19"/>
      <c r="M58" s="19"/>
    </row>
    <row r="59" spans="9:13" s="18" customFormat="1" x14ac:dyDescent="0.25">
      <c r="I59" s="19"/>
      <c r="M59" s="19"/>
    </row>
    <row r="60" spans="9:13" s="18" customFormat="1" x14ac:dyDescent="0.25">
      <c r="I60" s="19"/>
      <c r="M60" s="19"/>
    </row>
    <row r="61" spans="9:13" s="18" customFormat="1" x14ac:dyDescent="0.25">
      <c r="I61" s="19"/>
      <c r="M61" s="19"/>
    </row>
    <row r="62" spans="9:13" s="18" customFormat="1" x14ac:dyDescent="0.25">
      <c r="I62" s="19"/>
      <c r="M62" s="19"/>
    </row>
    <row r="63" spans="9:13" s="18" customFormat="1" x14ac:dyDescent="0.25">
      <c r="I63" s="19"/>
      <c r="M63" s="19"/>
    </row>
    <row r="64" spans="9:13" s="18" customFormat="1" x14ac:dyDescent="0.25">
      <c r="I64" s="19"/>
      <c r="M64" s="19"/>
    </row>
    <row r="65" spans="9:13" s="18" customFormat="1" x14ac:dyDescent="0.25">
      <c r="I65" s="19"/>
      <c r="M65" s="19"/>
    </row>
    <row r="66" spans="9:13" s="18" customFormat="1" x14ac:dyDescent="0.25">
      <c r="I66" s="19"/>
      <c r="M66" s="19"/>
    </row>
    <row r="67" spans="9:13" s="18" customFormat="1" x14ac:dyDescent="0.25">
      <c r="I67" s="19"/>
      <c r="M67" s="19"/>
    </row>
    <row r="68" spans="9:13" s="18" customFormat="1" x14ac:dyDescent="0.25">
      <c r="I68" s="19"/>
      <c r="M68" s="19"/>
    </row>
    <row r="69" spans="9:13" s="18" customFormat="1" x14ac:dyDescent="0.25">
      <c r="I69" s="19"/>
      <c r="M69" s="19"/>
    </row>
    <row r="70" spans="9:13" s="18" customFormat="1" x14ac:dyDescent="0.25">
      <c r="I70" s="19"/>
      <c r="M70" s="19"/>
    </row>
    <row r="71" spans="9:13" s="18" customFormat="1" x14ac:dyDescent="0.25">
      <c r="I71" s="19"/>
      <c r="M71" s="19"/>
    </row>
    <row r="72" spans="9:13" s="18" customFormat="1" x14ac:dyDescent="0.25">
      <c r="I72" s="19"/>
      <c r="M72" s="19"/>
    </row>
    <row r="73" spans="9:13" s="18" customFormat="1" x14ac:dyDescent="0.25">
      <c r="I73" s="19"/>
      <c r="M73" s="19"/>
    </row>
    <row r="74" spans="9:13" s="18" customFormat="1" x14ac:dyDescent="0.25">
      <c r="I74" s="19"/>
      <c r="M74" s="19"/>
    </row>
    <row r="75" spans="9:13" s="18" customFormat="1" x14ac:dyDescent="0.25">
      <c r="I75" s="19"/>
      <c r="M75" s="19"/>
    </row>
    <row r="76" spans="9:13" s="18" customFormat="1" x14ac:dyDescent="0.25">
      <c r="I76" s="19"/>
      <c r="M76" s="19"/>
    </row>
    <row r="77" spans="9:13" s="18" customFormat="1" x14ac:dyDescent="0.25">
      <c r="I77" s="19"/>
      <c r="M77" s="19"/>
    </row>
    <row r="78" spans="9:13" s="18" customFormat="1" x14ac:dyDescent="0.25">
      <c r="I78" s="19"/>
      <c r="M78" s="19"/>
    </row>
    <row r="79" spans="9:13" s="18" customFormat="1" x14ac:dyDescent="0.25">
      <c r="I79" s="19"/>
      <c r="M79" s="19"/>
    </row>
    <row r="80" spans="9:13" s="18" customFormat="1" x14ac:dyDescent="0.25">
      <c r="I80" s="19"/>
      <c r="M80" s="19"/>
    </row>
    <row r="81" spans="9:13" s="18" customFormat="1" x14ac:dyDescent="0.25">
      <c r="I81" s="19"/>
      <c r="M81" s="19"/>
    </row>
    <row r="82" spans="9:13" s="18" customFormat="1" x14ac:dyDescent="0.25">
      <c r="I82" s="19"/>
      <c r="M82" s="19"/>
    </row>
    <row r="83" spans="9:13" s="18" customFormat="1" x14ac:dyDescent="0.25">
      <c r="I83" s="19"/>
      <c r="M83" s="19"/>
    </row>
    <row r="84" spans="9:13" s="18" customFormat="1" x14ac:dyDescent="0.25">
      <c r="I84" s="19"/>
      <c r="M84" s="19"/>
    </row>
    <row r="85" spans="9:13" s="18" customFormat="1" x14ac:dyDescent="0.25">
      <c r="I85" s="19"/>
      <c r="M85" s="19"/>
    </row>
    <row r="86" spans="9:13" s="18" customFormat="1" x14ac:dyDescent="0.25">
      <c r="I86" s="19"/>
      <c r="M86" s="19"/>
    </row>
    <row r="87" spans="9:13" s="18" customFormat="1" x14ac:dyDescent="0.25">
      <c r="I87" s="19"/>
      <c r="M87" s="19"/>
    </row>
    <row r="88" spans="9:13" s="18" customFormat="1" x14ac:dyDescent="0.25">
      <c r="I88" s="19"/>
      <c r="M88" s="19"/>
    </row>
    <row r="89" spans="9:13" s="18" customFormat="1" x14ac:dyDescent="0.25">
      <c r="I89" s="19"/>
      <c r="M89" s="19"/>
    </row>
    <row r="90" spans="9:13" s="18" customFormat="1" x14ac:dyDescent="0.25">
      <c r="I90" s="19"/>
      <c r="M90" s="19"/>
    </row>
    <row r="91" spans="9:13" s="18" customFormat="1" x14ac:dyDescent="0.25">
      <c r="I91" s="19"/>
      <c r="M91" s="19"/>
    </row>
    <row r="92" spans="9:13" s="18" customFormat="1" x14ac:dyDescent="0.25">
      <c r="I92" s="19"/>
      <c r="M92" s="19"/>
    </row>
    <row r="93" spans="9:13" s="18" customFormat="1" x14ac:dyDescent="0.25">
      <c r="I93" s="19"/>
      <c r="M93" s="19"/>
    </row>
    <row r="94" spans="9:13" s="18" customFormat="1" x14ac:dyDescent="0.25">
      <c r="I94" s="19"/>
      <c r="M94" s="19"/>
    </row>
    <row r="95" spans="9:13" s="18" customFormat="1" x14ac:dyDescent="0.25">
      <c r="I95" s="19"/>
      <c r="M95" s="19"/>
    </row>
    <row r="96" spans="9:13" s="18" customFormat="1" x14ac:dyDescent="0.25">
      <c r="I96" s="19"/>
      <c r="M96" s="19"/>
    </row>
    <row r="97" spans="9:13" s="18" customFormat="1" x14ac:dyDescent="0.25">
      <c r="I97" s="19"/>
      <c r="M97" s="19"/>
    </row>
    <row r="98" spans="9:13" s="18" customFormat="1" x14ac:dyDescent="0.25">
      <c r="I98" s="19"/>
      <c r="M98" s="19"/>
    </row>
    <row r="99" spans="9:13" s="18" customFormat="1" x14ac:dyDescent="0.25">
      <c r="I99" s="19"/>
      <c r="M99" s="19"/>
    </row>
    <row r="100" spans="9:13" s="18" customFormat="1" x14ac:dyDescent="0.25">
      <c r="I100" s="19"/>
      <c r="M100" s="19"/>
    </row>
    <row r="101" spans="9:13" s="18" customFormat="1" x14ac:dyDescent="0.25">
      <c r="I101" s="19"/>
      <c r="M101" s="19"/>
    </row>
    <row r="102" spans="9:13" s="18" customFormat="1" x14ac:dyDescent="0.25">
      <c r="I102" s="19"/>
      <c r="M102" s="19"/>
    </row>
    <row r="103" spans="9:13" s="18" customFormat="1" x14ac:dyDescent="0.25">
      <c r="I103" s="19"/>
      <c r="M103" s="19"/>
    </row>
    <row r="104" spans="9:13" s="18" customFormat="1" x14ac:dyDescent="0.25">
      <c r="I104" s="19"/>
      <c r="M104" s="19"/>
    </row>
    <row r="105" spans="9:13" s="18" customFormat="1" x14ac:dyDescent="0.25">
      <c r="I105" s="19"/>
      <c r="M105" s="19"/>
    </row>
    <row r="106" spans="9:13" s="18" customFormat="1" x14ac:dyDescent="0.25">
      <c r="I106" s="19"/>
      <c r="M106" s="19"/>
    </row>
    <row r="107" spans="9:13" s="18" customFormat="1" x14ac:dyDescent="0.25">
      <c r="I107" s="19"/>
      <c r="M107" s="19"/>
    </row>
    <row r="108" spans="9:13" s="18" customFormat="1" x14ac:dyDescent="0.25">
      <c r="I108" s="19"/>
      <c r="M108" s="19"/>
    </row>
    <row r="109" spans="9:13" s="18" customFormat="1" x14ac:dyDescent="0.25">
      <c r="I109" s="19"/>
      <c r="M109" s="19"/>
    </row>
    <row r="110" spans="9:13" s="18" customFormat="1" x14ac:dyDescent="0.25">
      <c r="I110" s="19"/>
      <c r="M110" s="19"/>
    </row>
    <row r="111" spans="9:13" s="18" customFormat="1" x14ac:dyDescent="0.25">
      <c r="I111" s="19"/>
      <c r="M111" s="19"/>
    </row>
    <row r="112" spans="9:13" s="18" customFormat="1" x14ac:dyDescent="0.25">
      <c r="I112" s="19"/>
      <c r="M112" s="19"/>
    </row>
    <row r="113" spans="9:13" s="18" customFormat="1" x14ac:dyDescent="0.25">
      <c r="I113" s="19"/>
      <c r="M113" s="19"/>
    </row>
    <row r="114" spans="9:13" s="18" customFormat="1" x14ac:dyDescent="0.25">
      <c r="I114" s="19"/>
      <c r="M114" s="19"/>
    </row>
    <row r="115" spans="9:13" s="18" customFormat="1" x14ac:dyDescent="0.25">
      <c r="I115" s="19"/>
      <c r="M115" s="19"/>
    </row>
    <row r="116" spans="9:13" s="18" customFormat="1" x14ac:dyDescent="0.25">
      <c r="I116" s="19"/>
      <c r="M116" s="19"/>
    </row>
    <row r="117" spans="9:13" s="18" customFormat="1" x14ac:dyDescent="0.25">
      <c r="I117" s="19"/>
      <c r="M117" s="19"/>
    </row>
    <row r="118" spans="9:13" s="18" customFormat="1" x14ac:dyDescent="0.25">
      <c r="I118" s="19"/>
      <c r="M118" s="19"/>
    </row>
    <row r="119" spans="9:13" s="18" customFormat="1" x14ac:dyDescent="0.25">
      <c r="I119" s="19"/>
      <c r="M119" s="19"/>
    </row>
    <row r="120" spans="9:13" s="18" customFormat="1" x14ac:dyDescent="0.25">
      <c r="I120" s="19"/>
      <c r="M120" s="19"/>
    </row>
    <row r="121" spans="9:13" s="18" customFormat="1" x14ac:dyDescent="0.25">
      <c r="I121" s="19"/>
      <c r="M121" s="19"/>
    </row>
    <row r="122" spans="9:13" s="18" customFormat="1" x14ac:dyDescent="0.25">
      <c r="I122" s="19"/>
      <c r="M122" s="19"/>
    </row>
    <row r="123" spans="9:13" s="18" customFormat="1" x14ac:dyDescent="0.25">
      <c r="I123" s="19"/>
      <c r="M123" s="19"/>
    </row>
    <row r="124" spans="9:13" s="18" customFormat="1" x14ac:dyDescent="0.25">
      <c r="I124" s="19"/>
      <c r="M124" s="19"/>
    </row>
    <row r="125" spans="9:13" s="18" customFormat="1" x14ac:dyDescent="0.25">
      <c r="I125" s="19"/>
      <c r="M125" s="19"/>
    </row>
    <row r="126" spans="9:13" s="18" customFormat="1" x14ac:dyDescent="0.25">
      <c r="I126" s="19"/>
      <c r="M126" s="19"/>
    </row>
    <row r="127" spans="9:13" s="18" customFormat="1" x14ac:dyDescent="0.25">
      <c r="I127" s="19"/>
      <c r="M127" s="19"/>
    </row>
    <row r="128" spans="9:13" s="18" customFormat="1" x14ac:dyDescent="0.25">
      <c r="I128" s="19"/>
      <c r="M128" s="19"/>
    </row>
    <row r="129" spans="9:13" s="18" customFormat="1" x14ac:dyDescent="0.25">
      <c r="I129" s="19"/>
      <c r="M129" s="19"/>
    </row>
    <row r="130" spans="9:13" s="18" customFormat="1" x14ac:dyDescent="0.25">
      <c r="I130" s="19"/>
      <c r="M130" s="19"/>
    </row>
    <row r="131" spans="9:13" s="18" customFormat="1" x14ac:dyDescent="0.25">
      <c r="I131" s="19"/>
      <c r="M131" s="19"/>
    </row>
    <row r="132" spans="9:13" s="18" customFormat="1" x14ac:dyDescent="0.25">
      <c r="I132" s="19"/>
      <c r="M132" s="19"/>
    </row>
    <row r="133" spans="9:13" s="18" customFormat="1" x14ac:dyDescent="0.25">
      <c r="I133" s="19"/>
      <c r="M133" s="19"/>
    </row>
    <row r="134" spans="9:13" s="18" customFormat="1" x14ac:dyDescent="0.25">
      <c r="I134" s="19"/>
      <c r="M134" s="19"/>
    </row>
    <row r="135" spans="9:13" s="18" customFormat="1" x14ac:dyDescent="0.25">
      <c r="I135" s="19"/>
      <c r="M135" s="19"/>
    </row>
    <row r="136" spans="9:13" s="18" customFormat="1" x14ac:dyDescent="0.25">
      <c r="I136" s="19"/>
      <c r="M136" s="19"/>
    </row>
    <row r="137" spans="9:13" s="18" customFormat="1" x14ac:dyDescent="0.25">
      <c r="I137" s="19"/>
      <c r="M137" s="19"/>
    </row>
    <row r="138" spans="9:13" s="18" customFormat="1" x14ac:dyDescent="0.25">
      <c r="I138" s="19"/>
      <c r="M138" s="19"/>
    </row>
    <row r="139" spans="9:13" s="18" customFormat="1" x14ac:dyDescent="0.25">
      <c r="I139" s="19"/>
      <c r="M139" s="19"/>
    </row>
    <row r="140" spans="9:13" s="18" customFormat="1" x14ac:dyDescent="0.25">
      <c r="I140" s="19"/>
      <c r="M140" s="19"/>
    </row>
    <row r="141" spans="9:13" s="18" customFormat="1" x14ac:dyDescent="0.25">
      <c r="I141" s="19"/>
      <c r="M141" s="19"/>
    </row>
    <row r="142" spans="9:13" s="18" customFormat="1" x14ac:dyDescent="0.25">
      <c r="I142" s="19"/>
      <c r="M142" s="19"/>
    </row>
    <row r="143" spans="9:13" s="18" customFormat="1" x14ac:dyDescent="0.25">
      <c r="I143" s="19"/>
      <c r="M143" s="19"/>
    </row>
    <row r="144" spans="9:13" s="18" customFormat="1" x14ac:dyDescent="0.25">
      <c r="I144" s="19"/>
      <c r="M144" s="19"/>
    </row>
    <row r="145" spans="9:13" s="18" customFormat="1" x14ac:dyDescent="0.25">
      <c r="I145" s="19"/>
      <c r="M145" s="19"/>
    </row>
    <row r="146" spans="9:13" s="18" customFormat="1" x14ac:dyDescent="0.25">
      <c r="I146" s="19"/>
      <c r="M146" s="19"/>
    </row>
    <row r="147" spans="9:13" s="18" customFormat="1" x14ac:dyDescent="0.25">
      <c r="I147" s="19"/>
      <c r="M147" s="19"/>
    </row>
    <row r="148" spans="9:13" s="18" customFormat="1" x14ac:dyDescent="0.25">
      <c r="I148" s="19"/>
      <c r="M148" s="19"/>
    </row>
    <row r="149" spans="9:13" s="18" customFormat="1" x14ac:dyDescent="0.25">
      <c r="I149" s="19"/>
      <c r="M149" s="19"/>
    </row>
    <row r="150" spans="9:13" s="18" customFormat="1" x14ac:dyDescent="0.25">
      <c r="I150" s="19"/>
      <c r="M150" s="19"/>
    </row>
    <row r="151" spans="9:13" s="18" customFormat="1" x14ac:dyDescent="0.25">
      <c r="I151" s="19"/>
      <c r="M151" s="19"/>
    </row>
    <row r="152" spans="9:13" s="18" customFormat="1" x14ac:dyDescent="0.25">
      <c r="I152" s="19"/>
      <c r="M152" s="19"/>
    </row>
    <row r="153" spans="9:13" s="18" customFormat="1" x14ac:dyDescent="0.25">
      <c r="I153" s="19"/>
      <c r="M153" s="19"/>
    </row>
    <row r="154" spans="9:13" s="18" customFormat="1" x14ac:dyDescent="0.25">
      <c r="I154" s="19"/>
      <c r="M154" s="19"/>
    </row>
    <row r="155" spans="9:13" s="18" customFormat="1" x14ac:dyDescent="0.25">
      <c r="I155" s="19"/>
      <c r="M155" s="19"/>
    </row>
    <row r="156" spans="9:13" s="18" customFormat="1" x14ac:dyDescent="0.25">
      <c r="I156" s="19"/>
      <c r="M156" s="19"/>
    </row>
    <row r="157" spans="9:13" s="18" customFormat="1" x14ac:dyDescent="0.25">
      <c r="I157" s="19"/>
      <c r="M157" s="19"/>
    </row>
    <row r="158" spans="9:13" s="18" customFormat="1" x14ac:dyDescent="0.25">
      <c r="I158" s="19"/>
      <c r="M158" s="19"/>
    </row>
    <row r="159" spans="9:13" s="18" customFormat="1" x14ac:dyDescent="0.25">
      <c r="I159" s="19"/>
      <c r="M159" s="19"/>
    </row>
    <row r="160" spans="9:13" s="18" customFormat="1" x14ac:dyDescent="0.25">
      <c r="I160" s="19"/>
      <c r="M160" s="19"/>
    </row>
    <row r="161" spans="9:13" s="18" customFormat="1" x14ac:dyDescent="0.25">
      <c r="I161" s="19"/>
      <c r="M161" s="19"/>
    </row>
    <row r="162" spans="9:13" s="18" customFormat="1" x14ac:dyDescent="0.25">
      <c r="I162" s="19"/>
      <c r="M162" s="19"/>
    </row>
    <row r="163" spans="9:13" s="18" customFormat="1" x14ac:dyDescent="0.25">
      <c r="I163" s="19"/>
      <c r="M163" s="19"/>
    </row>
    <row r="164" spans="9:13" s="18" customFormat="1" x14ac:dyDescent="0.25">
      <c r="I164" s="19"/>
      <c r="M164" s="19"/>
    </row>
    <row r="165" spans="9:13" s="18" customFormat="1" x14ac:dyDescent="0.25">
      <c r="I165" s="19"/>
      <c r="M165" s="19"/>
    </row>
    <row r="166" spans="9:13" s="18" customFormat="1" x14ac:dyDescent="0.25">
      <c r="I166" s="19"/>
      <c r="M166" s="19"/>
    </row>
    <row r="167" spans="9:13" s="18" customFormat="1" x14ac:dyDescent="0.25">
      <c r="I167" s="19"/>
      <c r="M167" s="19"/>
    </row>
    <row r="168" spans="9:13" s="18" customFormat="1" x14ac:dyDescent="0.25">
      <c r="I168" s="19"/>
      <c r="M168" s="19"/>
    </row>
    <row r="169" spans="9:13" s="18" customFormat="1" x14ac:dyDescent="0.25">
      <c r="I169" s="19"/>
      <c r="M169" s="19"/>
    </row>
    <row r="170" spans="9:13" s="18" customFormat="1" x14ac:dyDescent="0.25">
      <c r="I170" s="19"/>
      <c r="M170" s="19"/>
    </row>
    <row r="171" spans="9:13" s="18" customFormat="1" x14ac:dyDescent="0.25">
      <c r="I171" s="19"/>
      <c r="M171" s="19"/>
    </row>
    <row r="172" spans="9:13" s="18" customFormat="1" x14ac:dyDescent="0.25">
      <c r="I172" s="19"/>
      <c r="M172" s="19"/>
    </row>
    <row r="173" spans="9:13" s="18" customFormat="1" x14ac:dyDescent="0.25">
      <c r="I173" s="19"/>
      <c r="M173" s="19"/>
    </row>
    <row r="174" spans="9:13" s="18" customFormat="1" x14ac:dyDescent="0.25">
      <c r="I174" s="19"/>
      <c r="M174" s="19"/>
    </row>
    <row r="175" spans="9:13" s="18" customFormat="1" x14ac:dyDescent="0.25">
      <c r="I175" s="19"/>
      <c r="M175" s="19"/>
    </row>
    <row r="176" spans="9:13" s="18" customFormat="1" x14ac:dyDescent="0.25">
      <c r="I176" s="19"/>
      <c r="M176" s="19"/>
    </row>
    <row r="177" spans="9:13" s="18" customFormat="1" x14ac:dyDescent="0.25">
      <c r="I177" s="19"/>
      <c r="M177" s="19"/>
    </row>
    <row r="178" spans="9:13" s="18" customFormat="1" x14ac:dyDescent="0.25">
      <c r="I178" s="19"/>
      <c r="M178" s="19"/>
    </row>
    <row r="179" spans="9:13" s="18" customFormat="1" x14ac:dyDescent="0.25">
      <c r="I179" s="19"/>
      <c r="M179" s="19"/>
    </row>
    <row r="180" spans="9:13" s="18" customFormat="1" x14ac:dyDescent="0.25">
      <c r="I180" s="19"/>
      <c r="M180" s="19"/>
    </row>
    <row r="181" spans="9:13" s="18" customFormat="1" x14ac:dyDescent="0.25">
      <c r="I181" s="19"/>
      <c r="M181" s="19"/>
    </row>
    <row r="182" spans="9:13" s="18" customFormat="1" x14ac:dyDescent="0.25">
      <c r="I182" s="19"/>
      <c r="M182" s="19"/>
    </row>
    <row r="183" spans="9:13" s="18" customFormat="1" x14ac:dyDescent="0.25">
      <c r="I183" s="19"/>
      <c r="M183" s="19"/>
    </row>
    <row r="184" spans="9:13" s="18" customFormat="1" x14ac:dyDescent="0.25">
      <c r="I184" s="19"/>
      <c r="M184" s="19"/>
    </row>
    <row r="185" spans="9:13" s="18" customFormat="1" x14ac:dyDescent="0.25">
      <c r="I185" s="19"/>
      <c r="M185" s="19"/>
    </row>
    <row r="186" spans="9:13" s="18" customFormat="1" x14ac:dyDescent="0.25">
      <c r="I186" s="19"/>
      <c r="M186" s="19"/>
    </row>
    <row r="187" spans="9:13" s="18" customFormat="1" x14ac:dyDescent="0.25">
      <c r="I187" s="19"/>
      <c r="M187" s="19"/>
    </row>
    <row r="188" spans="9:13" s="18" customFormat="1" x14ac:dyDescent="0.25">
      <c r="I188" s="19"/>
      <c r="M188" s="19"/>
    </row>
    <row r="189" spans="9:13" s="18" customFormat="1" x14ac:dyDescent="0.25">
      <c r="I189" s="19"/>
      <c r="M189" s="19"/>
    </row>
    <row r="190" spans="9:13" s="18" customFormat="1" x14ac:dyDescent="0.25">
      <c r="I190" s="19"/>
      <c r="M190" s="19"/>
    </row>
    <row r="191" spans="9:13" s="18" customFormat="1" x14ac:dyDescent="0.25">
      <c r="I191" s="19"/>
      <c r="M191" s="19"/>
    </row>
    <row r="192" spans="9:13" s="18" customFormat="1" x14ac:dyDescent="0.25">
      <c r="I192" s="19"/>
      <c r="M192" s="19"/>
    </row>
    <row r="193" spans="9:13" s="18" customFormat="1" x14ac:dyDescent="0.25">
      <c r="I193" s="19"/>
      <c r="M193" s="19"/>
    </row>
    <row r="194" spans="9:13" s="18" customFormat="1" x14ac:dyDescent="0.25">
      <c r="I194" s="19"/>
      <c r="M194" s="19"/>
    </row>
    <row r="195" spans="9:13" s="18" customFormat="1" x14ac:dyDescent="0.25">
      <c r="I195" s="19"/>
      <c r="M195" s="19"/>
    </row>
    <row r="196" spans="9:13" s="18" customFormat="1" x14ac:dyDescent="0.25">
      <c r="I196" s="19"/>
      <c r="M196" s="19"/>
    </row>
    <row r="197" spans="9:13" s="18" customFormat="1" x14ac:dyDescent="0.25">
      <c r="I197" s="19"/>
      <c r="M197" s="19"/>
    </row>
    <row r="198" spans="9:13" s="18" customFormat="1" x14ac:dyDescent="0.25">
      <c r="I198" s="19"/>
      <c r="M198" s="19"/>
    </row>
    <row r="199" spans="9:13" s="18" customFormat="1" x14ac:dyDescent="0.25">
      <c r="I199" s="19"/>
      <c r="M199" s="19"/>
    </row>
    <row r="200" spans="9:13" s="18" customFormat="1" x14ac:dyDescent="0.25">
      <c r="I200" s="19"/>
      <c r="M200" s="19"/>
    </row>
    <row r="201" spans="9:13" s="18" customFormat="1" x14ac:dyDescent="0.25">
      <c r="I201" s="19"/>
      <c r="M201" s="19"/>
    </row>
    <row r="202" spans="9:13" s="18" customFormat="1" x14ac:dyDescent="0.25">
      <c r="I202" s="19"/>
      <c r="M202" s="19"/>
    </row>
    <row r="203" spans="9:13" s="18" customFormat="1" x14ac:dyDescent="0.25">
      <c r="I203" s="19"/>
      <c r="M203" s="19"/>
    </row>
    <row r="204" spans="9:13" s="18" customFormat="1" x14ac:dyDescent="0.25">
      <c r="I204" s="19"/>
      <c r="M204" s="19"/>
    </row>
    <row r="205" spans="9:13" s="18" customFormat="1" x14ac:dyDescent="0.25">
      <c r="I205" s="19"/>
      <c r="M205" s="19"/>
    </row>
    <row r="206" spans="9:13" s="18" customFormat="1" x14ac:dyDescent="0.25">
      <c r="I206" s="19"/>
      <c r="M206" s="19"/>
    </row>
    <row r="207" spans="9:13" s="18" customFormat="1" x14ac:dyDescent="0.25">
      <c r="I207" s="19"/>
      <c r="M207" s="19"/>
    </row>
    <row r="208" spans="9:13" s="18" customFormat="1" x14ac:dyDescent="0.25">
      <c r="I208" s="19"/>
      <c r="M208" s="19"/>
    </row>
    <row r="209" spans="9:13" s="18" customFormat="1" x14ac:dyDescent="0.25">
      <c r="I209" s="19"/>
      <c r="M209" s="19"/>
    </row>
    <row r="210" spans="9:13" s="18" customFormat="1" x14ac:dyDescent="0.25">
      <c r="I210" s="19"/>
      <c r="M210" s="19"/>
    </row>
    <row r="211" spans="9:13" s="18" customFormat="1" x14ac:dyDescent="0.25">
      <c r="I211" s="19"/>
      <c r="M211" s="19"/>
    </row>
    <row r="212" spans="9:13" s="18" customFormat="1" x14ac:dyDescent="0.25">
      <c r="I212" s="19"/>
      <c r="M212" s="19"/>
    </row>
    <row r="213" spans="9:13" s="18" customFormat="1" x14ac:dyDescent="0.25">
      <c r="I213" s="19"/>
      <c r="M213" s="19"/>
    </row>
    <row r="214" spans="9:13" s="18" customFormat="1" x14ac:dyDescent="0.25">
      <c r="I214" s="19"/>
      <c r="M214" s="19"/>
    </row>
    <row r="215" spans="9:13" s="18" customFormat="1" x14ac:dyDescent="0.25">
      <c r="I215" s="19"/>
      <c r="M215" s="19"/>
    </row>
    <row r="216" spans="9:13" s="18" customFormat="1" x14ac:dyDescent="0.25">
      <c r="I216" s="19"/>
      <c r="M216" s="19"/>
    </row>
    <row r="217" spans="9:13" s="18" customFormat="1" x14ac:dyDescent="0.25">
      <c r="I217" s="19"/>
      <c r="M217" s="19"/>
    </row>
    <row r="218" spans="9:13" s="18" customFormat="1" x14ac:dyDescent="0.25">
      <c r="I218" s="19"/>
      <c r="M218" s="19"/>
    </row>
    <row r="219" spans="9:13" s="18" customFormat="1" x14ac:dyDescent="0.25">
      <c r="I219" s="19"/>
      <c r="M219" s="19"/>
    </row>
  </sheetData>
  <customSheetViews>
    <customSheetView guid="{0BD0BA22-9AD6-4D55-A6BD-24F6F08AFBE3}" scale="85" showGridLines="0" showRowCol="0" fitToPage="1" hiddenRows="1" showRuler="0">
      <selection activeCell="H10" sqref="H10"/>
      <pageMargins left="0.70866141732283472" right="0.70866141732283472" top="0.78740157480314965" bottom="0.78740157480314965" header="0.31496062992125984" footer="0.31496062992125984"/>
      <pageSetup paperSize="9" scale="66" orientation="landscape" r:id="rId1"/>
    </customSheetView>
    <customSheetView guid="{3F729104-337F-459B-A154-7F91DDA5220B}" scale="85" showGridLines="0" showRowCol="0" fitToPage="1" hiddenRows="1" showRuler="0" topLeftCell="A13">
      <selection activeCell="J27" sqref="J27:K27"/>
      <pageMargins left="0.70866141732283472" right="0.70866141732283472" top="0.78740157480314965" bottom="0.78740157480314965" header="0.31496062992125984" footer="0.31496062992125984"/>
      <pageSetup paperSize="9" scale="66" orientation="landscape" r:id="rId2"/>
    </customSheetView>
  </customSheetViews>
  <mergeCells count="41">
    <mergeCell ref="E26:G26"/>
    <mergeCell ref="B2:M2"/>
    <mergeCell ref="B7:C8"/>
    <mergeCell ref="H7:H8"/>
    <mergeCell ref="L7:L8"/>
    <mergeCell ref="M4:M5"/>
    <mergeCell ref="E4:E5"/>
    <mergeCell ref="F4:F5"/>
    <mergeCell ref="G4:G5"/>
    <mergeCell ref="K4:K5"/>
    <mergeCell ref="L4:L5"/>
    <mergeCell ref="J4:J5"/>
    <mergeCell ref="J3:K3"/>
    <mergeCell ref="H4:H5"/>
    <mergeCell ref="D24:G24"/>
    <mergeCell ref="D3:G3"/>
    <mergeCell ref="B9:C9"/>
    <mergeCell ref="B20:C20"/>
    <mergeCell ref="B4:C6"/>
    <mergeCell ref="D23:G23"/>
    <mergeCell ref="J22:K22"/>
    <mergeCell ref="J23:K23"/>
    <mergeCell ref="D22:G22"/>
    <mergeCell ref="D4:D5"/>
    <mergeCell ref="D7:G7"/>
    <mergeCell ref="B30:C30"/>
    <mergeCell ref="D30:G30"/>
    <mergeCell ref="J30:K30"/>
    <mergeCell ref="B22:C24"/>
    <mergeCell ref="B27:C29"/>
    <mergeCell ref="J26:M26"/>
    <mergeCell ref="D27:G27"/>
    <mergeCell ref="J27:K27"/>
    <mergeCell ref="D28:G28"/>
    <mergeCell ref="J28:K28"/>
    <mergeCell ref="D29:G29"/>
    <mergeCell ref="J29:K29"/>
    <mergeCell ref="B25:C25"/>
    <mergeCell ref="D25:G25"/>
    <mergeCell ref="J25:K25"/>
    <mergeCell ref="J24:K24"/>
  </mergeCells>
  <pageMargins left="0.70866141732283472" right="0.70866141732283472" top="0.78740157480314965" bottom="0.78740157480314965" header="0.31496062992125984" footer="0.31496062992125984"/>
  <pageSetup paperSize="9" scale="72" orientation="landscape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showGridLines="0" showRowColHeaders="0" workbookViewId="0">
      <selection activeCell="C30" sqref="C30"/>
    </sheetView>
  </sheetViews>
  <sheetFormatPr baseColWidth="10" defaultRowHeight="12.5" x14ac:dyDescent="0.25"/>
  <sheetData>
    <row r="1" spans="1:8" ht="20.149999999999999" customHeight="1" x14ac:dyDescent="0.25">
      <c r="A1" s="177" t="s">
        <v>22</v>
      </c>
      <c r="B1" s="178"/>
      <c r="C1" s="183" t="s">
        <v>0</v>
      </c>
      <c r="D1" s="169" t="s">
        <v>1</v>
      </c>
      <c r="E1" s="169" t="s">
        <v>2</v>
      </c>
      <c r="F1" s="169" t="s">
        <v>3</v>
      </c>
      <c r="G1" s="171" t="s">
        <v>4</v>
      </c>
    </row>
    <row r="2" spans="1:8" ht="19.5" customHeight="1" x14ac:dyDescent="0.25">
      <c r="A2" s="179"/>
      <c r="B2" s="180"/>
      <c r="C2" s="184"/>
      <c r="D2" s="170"/>
      <c r="E2" s="170"/>
      <c r="F2" s="170"/>
      <c r="G2" s="172"/>
      <c r="H2" s="2"/>
    </row>
    <row r="3" spans="1:8" s="1" customFormat="1" ht="20.149999999999999" customHeight="1" thickBot="1" x14ac:dyDescent="0.3">
      <c r="A3" s="181"/>
      <c r="B3" s="182"/>
      <c r="C3" s="3" t="s">
        <v>5</v>
      </c>
      <c r="D3" s="4" t="s">
        <v>6</v>
      </c>
      <c r="E3" s="4" t="s">
        <v>7</v>
      </c>
      <c r="F3" s="4" t="s">
        <v>8</v>
      </c>
      <c r="G3" s="8" t="s">
        <v>21</v>
      </c>
      <c r="H3" s="7"/>
    </row>
    <row r="4" spans="1:8" ht="20.149999999999999" customHeight="1" thickTop="1" thickBot="1" x14ac:dyDescent="0.3">
      <c r="A4" s="173" t="s">
        <v>9</v>
      </c>
      <c r="B4" s="174"/>
      <c r="C4" s="9">
        <v>5</v>
      </c>
      <c r="D4" s="9">
        <v>8.5</v>
      </c>
      <c r="E4" s="9">
        <v>1.5</v>
      </c>
      <c r="F4" s="9">
        <v>2</v>
      </c>
      <c r="G4" s="10">
        <v>18</v>
      </c>
      <c r="H4" s="2"/>
    </row>
    <row r="5" spans="1:8" ht="20.149999999999999" customHeight="1" thickBot="1" x14ac:dyDescent="0.3">
      <c r="A5" s="5">
        <v>30000</v>
      </c>
      <c r="B5" s="6" t="s">
        <v>10</v>
      </c>
      <c r="C5" s="9">
        <v>5</v>
      </c>
      <c r="D5" s="9">
        <v>9</v>
      </c>
      <c r="E5" s="9">
        <v>1.5</v>
      </c>
      <c r="F5" s="9">
        <v>2.5</v>
      </c>
      <c r="G5" s="10">
        <v>18</v>
      </c>
      <c r="H5" s="2"/>
    </row>
    <row r="6" spans="1:8" ht="20.149999999999999" customHeight="1" thickBot="1" x14ac:dyDescent="0.3">
      <c r="A6" s="5">
        <v>40000</v>
      </c>
      <c r="B6" s="6" t="s">
        <v>11</v>
      </c>
      <c r="C6" s="9">
        <v>5</v>
      </c>
      <c r="D6" s="9">
        <v>9.5</v>
      </c>
      <c r="E6" s="9">
        <v>3</v>
      </c>
      <c r="F6" s="9">
        <v>4</v>
      </c>
      <c r="G6" s="10">
        <v>25</v>
      </c>
      <c r="H6" s="2"/>
    </row>
    <row r="7" spans="1:8" ht="20.149999999999999" customHeight="1" thickBot="1" x14ac:dyDescent="0.3">
      <c r="A7" s="5">
        <v>50000</v>
      </c>
      <c r="B7" s="6" t="s">
        <v>12</v>
      </c>
      <c r="C7" s="9">
        <v>5</v>
      </c>
      <c r="D7" s="9">
        <v>10.5</v>
      </c>
      <c r="E7" s="9">
        <v>4.5</v>
      </c>
      <c r="F7" s="9">
        <v>6</v>
      </c>
      <c r="G7" s="10">
        <v>32</v>
      </c>
      <c r="H7" s="2"/>
    </row>
    <row r="8" spans="1:8" ht="20.149999999999999" customHeight="1" thickBot="1" x14ac:dyDescent="0.3">
      <c r="A8" s="5">
        <v>60000</v>
      </c>
      <c r="B8" s="6" t="s">
        <v>13</v>
      </c>
      <c r="C8" s="9">
        <v>5</v>
      </c>
      <c r="D8" s="9">
        <v>12.5</v>
      </c>
      <c r="E8" s="9">
        <v>5.5</v>
      </c>
      <c r="F8" s="9">
        <v>7.5</v>
      </c>
      <c r="G8" s="10">
        <v>40</v>
      </c>
      <c r="H8" s="2"/>
    </row>
    <row r="9" spans="1:8" ht="20.149999999999999" customHeight="1" thickBot="1" x14ac:dyDescent="0.3">
      <c r="A9" s="5">
        <v>70000</v>
      </c>
      <c r="B9" s="6" t="s">
        <v>14</v>
      </c>
      <c r="C9" s="9">
        <v>5</v>
      </c>
      <c r="D9" s="9">
        <v>15</v>
      </c>
      <c r="E9" s="9">
        <v>6.5</v>
      </c>
      <c r="F9" s="9">
        <v>9</v>
      </c>
      <c r="G9" s="10">
        <v>47.5</v>
      </c>
      <c r="H9" s="2"/>
    </row>
    <row r="10" spans="1:8" ht="20.149999999999999" customHeight="1" thickBot="1" x14ac:dyDescent="0.3">
      <c r="A10" s="5">
        <v>80000</v>
      </c>
      <c r="B10" s="6" t="s">
        <v>15</v>
      </c>
      <c r="C10" s="9">
        <v>6</v>
      </c>
      <c r="D10" s="9">
        <v>17.5</v>
      </c>
      <c r="E10" s="9">
        <v>7.5</v>
      </c>
      <c r="F10" s="9">
        <v>10.5</v>
      </c>
      <c r="G10" s="10">
        <v>55.5</v>
      </c>
      <c r="H10" s="2"/>
    </row>
    <row r="11" spans="1:8" ht="20.149999999999999" customHeight="1" thickBot="1" x14ac:dyDescent="0.3">
      <c r="A11" s="5">
        <v>90000</v>
      </c>
      <c r="B11" s="6" t="s">
        <v>16</v>
      </c>
      <c r="C11" s="9">
        <v>7.5</v>
      </c>
      <c r="D11" s="9">
        <v>20</v>
      </c>
      <c r="E11" s="9">
        <v>8.5</v>
      </c>
      <c r="F11" s="9">
        <v>12</v>
      </c>
      <c r="G11" s="10">
        <v>63</v>
      </c>
      <c r="H11" s="2"/>
    </row>
    <row r="12" spans="1:8" ht="20.149999999999999" customHeight="1" thickBot="1" x14ac:dyDescent="0.3">
      <c r="A12" s="5">
        <v>100000</v>
      </c>
      <c r="B12" s="6" t="s">
        <v>17</v>
      </c>
      <c r="C12" s="9">
        <v>8.5</v>
      </c>
      <c r="D12" s="9">
        <v>24</v>
      </c>
      <c r="E12" s="9">
        <v>10</v>
      </c>
      <c r="F12" s="9">
        <v>15</v>
      </c>
      <c r="G12" s="10">
        <v>71</v>
      </c>
      <c r="H12" s="2"/>
    </row>
    <row r="13" spans="1:8" ht="20.149999999999999" customHeight="1" thickBot="1" x14ac:dyDescent="0.3">
      <c r="A13" s="5">
        <v>110000</v>
      </c>
      <c r="B13" s="6" t="s">
        <v>18</v>
      </c>
      <c r="C13" s="9">
        <v>9.5</v>
      </c>
      <c r="D13" s="9">
        <v>27</v>
      </c>
      <c r="E13" s="9">
        <v>12.5</v>
      </c>
      <c r="F13" s="9">
        <v>18</v>
      </c>
      <c r="G13" s="10">
        <v>78.5</v>
      </c>
      <c r="H13" s="2"/>
    </row>
    <row r="14" spans="1:8" ht="20.149999999999999" customHeight="1" thickBot="1" x14ac:dyDescent="0.3">
      <c r="A14" s="5">
        <v>120000</v>
      </c>
      <c r="B14" s="6" t="s">
        <v>19</v>
      </c>
      <c r="C14" s="9">
        <v>10.5</v>
      </c>
      <c r="D14" s="9">
        <v>28</v>
      </c>
      <c r="E14" s="9">
        <v>14</v>
      </c>
      <c r="F14" s="9">
        <v>20.5</v>
      </c>
      <c r="G14" s="10">
        <v>86</v>
      </c>
      <c r="H14" s="2"/>
    </row>
    <row r="15" spans="1:8" ht="24.75" customHeight="1" thickBot="1" x14ac:dyDescent="0.3">
      <c r="A15" s="175" t="s">
        <v>20</v>
      </c>
      <c r="B15" s="176"/>
      <c r="C15" s="11">
        <v>11.5</v>
      </c>
      <c r="D15" s="11">
        <v>30</v>
      </c>
      <c r="E15" s="11">
        <v>18</v>
      </c>
      <c r="F15" s="11">
        <v>23</v>
      </c>
      <c r="G15" s="12">
        <v>90</v>
      </c>
      <c r="H15" s="2"/>
    </row>
  </sheetData>
  <sheetProtection password="E2E0" sheet="1" objects="1" scenarios="1" selectLockedCells="1" selectUnlockedCells="1"/>
  <customSheetViews>
    <customSheetView guid="{0BD0BA22-9AD6-4D55-A6BD-24F6F08AFBE3}" showGridLines="0" showRowCol="0">
      <selection activeCell="C30" sqref="C30"/>
      <pageMargins left="0.7" right="0.7" top="0.78740157499999996" bottom="0.78740157499999996" header="0.3" footer="0.3"/>
      <pageSetup paperSize="9" orientation="portrait" r:id="rId1"/>
    </customSheetView>
    <customSheetView guid="{3F729104-337F-459B-A154-7F91DDA5220B}" showGridLines="0" showRowCol="0">
      <selection activeCell="C30" sqref="C30"/>
      <pageMargins left="0.7" right="0.7" top="0.78740157499999996" bottom="0.78740157499999996" header="0.3" footer="0.3"/>
      <pageSetup paperSize="9" orientation="portrait" r:id="rId2"/>
    </customSheetView>
  </customSheetViews>
  <mergeCells count="8">
    <mergeCell ref="F1:F2"/>
    <mergeCell ref="G1:G2"/>
    <mergeCell ref="A4:B4"/>
    <mergeCell ref="A15:B15"/>
    <mergeCell ref="D1:D2"/>
    <mergeCell ref="A1:B3"/>
    <mergeCell ref="C1:C2"/>
    <mergeCell ref="E1:E2"/>
  </mergeCells>
  <pageMargins left="0.7" right="0.7" top="0.78740157499999996" bottom="0.78740157499999996" header="0.3" footer="0.3"/>
  <pageSetup paperSize="9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39" sqref="K39"/>
    </sheetView>
  </sheetViews>
  <sheetFormatPr baseColWidth="10" defaultRowHeight="12.5" x14ac:dyDescent="0.25"/>
  <sheetData/>
  <customSheetViews>
    <customSheetView guid="{0BD0BA22-9AD6-4D55-A6BD-24F6F08AFBE3}">
      <selection activeCell="K39" sqref="K39"/>
      <pageMargins left="0.7" right="0.7" top="0.78740157499999996" bottom="0.78740157499999996" header="0.3" footer="0.3"/>
    </customSheetView>
    <customSheetView guid="{3F729104-337F-459B-A154-7F91DDA5220B}">
      <selection activeCell="K39" sqref="K39"/>
      <pageMargins left="0.7" right="0.7" top="0.78740157499999996" bottom="0.78740157499999996" header="0.3" footer="0.3"/>
    </customSheetView>
  </customSheetView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Kosten berechnen  inkl. FeBe</vt:lpstr>
      <vt:lpstr>Bezug Tariftabelle ab 1.8.2012</vt:lpstr>
      <vt:lpstr>Tabelle3</vt:lpstr>
      <vt:lpstr>'Kosten berechnen  inkl. FeBe'!Druckbereich</vt:lpstr>
    </vt:vector>
  </TitlesOfParts>
  <Company>Stadt Luzern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blasiun</dc:creator>
  <cp:lastModifiedBy>Müller Andrea (VS)</cp:lastModifiedBy>
  <cp:lastPrinted>2019-02-11T07:04:08Z</cp:lastPrinted>
  <dcterms:created xsi:type="dcterms:W3CDTF">2011-12-07T13:11:42Z</dcterms:created>
  <dcterms:modified xsi:type="dcterms:W3CDTF">2021-07-29T07:18:42Z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BCO_ScreenResolution">
    <vt:lpwstr>144 144 1920 1080</vt:lpwstr>
  </property>
</Properties>
</file>